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48" windowWidth="14808" windowHeight="777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08" i="1" l="1"/>
  <c r="H108" i="1"/>
  <c r="F108" i="1"/>
  <c r="J107" i="1" l="1"/>
  <c r="I107" i="1"/>
  <c r="H107" i="1" s="1"/>
  <c r="F107" i="1"/>
  <c r="J106" i="1"/>
  <c r="I106" i="1"/>
  <c r="H106" i="1" s="1"/>
  <c r="F106" i="1"/>
  <c r="J105" i="1"/>
  <c r="I105" i="1"/>
  <c r="H105" i="1" s="1"/>
  <c r="F105" i="1"/>
  <c r="J104" i="1"/>
  <c r="I104" i="1"/>
  <c r="H104" i="1" s="1"/>
  <c r="F104" i="1"/>
  <c r="J103" i="1"/>
  <c r="I103" i="1"/>
  <c r="H103" i="1" s="1"/>
  <c r="F103" i="1"/>
  <c r="J102" i="1"/>
  <c r="I102" i="1"/>
  <c r="H102" i="1" s="1"/>
  <c r="F102" i="1"/>
  <c r="J101" i="1"/>
  <c r="I101" i="1"/>
  <c r="H101" i="1" s="1"/>
  <c r="F101" i="1"/>
  <c r="J100" i="1"/>
  <c r="I100" i="1"/>
  <c r="H100" i="1" s="1"/>
  <c r="F100" i="1"/>
  <c r="J99" i="1"/>
  <c r="I99" i="1"/>
  <c r="H99" i="1" s="1"/>
  <c r="F99" i="1"/>
  <c r="J98" i="1"/>
  <c r="I98" i="1"/>
  <c r="H98" i="1" s="1"/>
  <c r="F98" i="1"/>
  <c r="J97" i="1"/>
  <c r="I97" i="1"/>
  <c r="H97" i="1" s="1"/>
  <c r="F97" i="1"/>
  <c r="J96" i="1"/>
  <c r="I96" i="1"/>
  <c r="H96" i="1" s="1"/>
  <c r="F96" i="1"/>
  <c r="J95" i="1"/>
  <c r="I95" i="1"/>
  <c r="H95" i="1" s="1"/>
  <c r="F95" i="1"/>
  <c r="J94" i="1"/>
  <c r="I94" i="1"/>
  <c r="H94" i="1" s="1"/>
  <c r="F94" i="1"/>
  <c r="J93" i="1"/>
  <c r="I93" i="1"/>
  <c r="H93" i="1" s="1"/>
  <c r="F93" i="1"/>
  <c r="J92" i="1"/>
  <c r="I92" i="1"/>
  <c r="H92" i="1" s="1"/>
  <c r="F92" i="1"/>
  <c r="J91" i="1"/>
  <c r="I91" i="1"/>
  <c r="H91" i="1" s="1"/>
  <c r="F91" i="1"/>
  <c r="J90" i="1"/>
  <c r="I90" i="1"/>
  <c r="H90" i="1" s="1"/>
  <c r="F90" i="1"/>
  <c r="J89" i="1"/>
  <c r="I89" i="1"/>
  <c r="H89" i="1" s="1"/>
  <c r="F89" i="1"/>
  <c r="J88" i="1"/>
  <c r="I88" i="1"/>
  <c r="H88" i="1" s="1"/>
  <c r="F88" i="1"/>
  <c r="J87" i="1"/>
  <c r="I87" i="1"/>
  <c r="H87" i="1" s="1"/>
  <c r="F87" i="1"/>
  <c r="J86" i="1"/>
  <c r="I86" i="1"/>
  <c r="H86" i="1" s="1"/>
  <c r="F86" i="1"/>
  <c r="J85" i="1"/>
  <c r="I85" i="1"/>
  <c r="H85" i="1" s="1"/>
  <c r="F85" i="1"/>
  <c r="J84" i="1"/>
  <c r="I84" i="1"/>
  <c r="H84" i="1" s="1"/>
  <c r="F84" i="1"/>
  <c r="J83" i="1"/>
  <c r="I83" i="1"/>
  <c r="H83" i="1" s="1"/>
  <c r="F83" i="1"/>
  <c r="J82" i="1"/>
  <c r="I82" i="1"/>
  <c r="H82" i="1" s="1"/>
  <c r="F82" i="1"/>
  <c r="J81" i="1"/>
  <c r="I81" i="1"/>
  <c r="H81" i="1" s="1"/>
  <c r="F81" i="1"/>
  <c r="J80" i="1"/>
  <c r="I80" i="1"/>
  <c r="H80" i="1" s="1"/>
  <c r="F80" i="1"/>
  <c r="J79" i="1"/>
  <c r="I79" i="1"/>
  <c r="H79" i="1" s="1"/>
  <c r="F79" i="1"/>
  <c r="J78" i="1"/>
  <c r="I78" i="1"/>
  <c r="H78" i="1" s="1"/>
  <c r="F78" i="1"/>
  <c r="J77" i="1"/>
  <c r="I77" i="1"/>
  <c r="H77" i="1" s="1"/>
  <c r="F77" i="1"/>
  <c r="J76" i="1"/>
  <c r="I76" i="1"/>
  <c r="H76" i="1" s="1"/>
  <c r="F76" i="1"/>
  <c r="J75" i="1"/>
  <c r="I75" i="1"/>
  <c r="H75" i="1" s="1"/>
  <c r="F75" i="1"/>
  <c r="J74" i="1"/>
  <c r="I74" i="1"/>
  <c r="H74" i="1" s="1"/>
  <c r="F74" i="1"/>
  <c r="J73" i="1"/>
  <c r="I73" i="1"/>
  <c r="H73" i="1" s="1"/>
  <c r="F73" i="1"/>
  <c r="J72" i="1"/>
  <c r="I72" i="1"/>
  <c r="H72" i="1" s="1"/>
  <c r="F72" i="1"/>
  <c r="J71" i="1"/>
  <c r="I71" i="1"/>
  <c r="H71" i="1" s="1"/>
  <c r="F71" i="1"/>
  <c r="J70" i="1"/>
  <c r="I70" i="1"/>
  <c r="H70" i="1" s="1"/>
  <c r="F70" i="1"/>
  <c r="J69" i="1"/>
  <c r="I69" i="1"/>
  <c r="H69" i="1" s="1"/>
  <c r="F69" i="1"/>
  <c r="J68" i="1"/>
  <c r="I68" i="1"/>
  <c r="H68" i="1" s="1"/>
  <c r="F68" i="1"/>
  <c r="J67" i="1"/>
  <c r="I67" i="1"/>
  <c r="H67" i="1" s="1"/>
  <c r="F67" i="1"/>
  <c r="J66" i="1"/>
  <c r="I66" i="1"/>
  <c r="H66" i="1" s="1"/>
  <c r="F66" i="1"/>
  <c r="J65" i="1"/>
  <c r="I65" i="1"/>
  <c r="H65" i="1" s="1"/>
  <c r="F65" i="1"/>
  <c r="J64" i="1"/>
  <c r="I64" i="1"/>
  <c r="H64" i="1" s="1"/>
  <c r="F64" i="1"/>
  <c r="F19" i="1"/>
  <c r="F20" i="1"/>
  <c r="F21" i="1"/>
  <c r="F22" i="1"/>
  <c r="F23" i="1"/>
  <c r="I63" i="1" l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J60" i="1" l="1"/>
  <c r="J61" i="1"/>
  <c r="J62" i="1"/>
  <c r="J63" i="1"/>
  <c r="H60" i="1"/>
  <c r="H61" i="1"/>
  <c r="H62" i="1"/>
  <c r="H63" i="1"/>
  <c r="F60" i="1"/>
  <c r="F61" i="1"/>
  <c r="F62" i="1"/>
  <c r="F63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I19" i="1" l="1"/>
  <c r="H19" i="1" s="1"/>
  <c r="J19" i="1"/>
  <c r="I20" i="1"/>
  <c r="H20" i="1" s="1"/>
  <c r="J20" i="1"/>
  <c r="I21" i="1"/>
  <c r="H21" i="1" s="1"/>
  <c r="J21" i="1"/>
  <c r="I22" i="1"/>
  <c r="H22" i="1" s="1"/>
  <c r="J22" i="1"/>
  <c r="J23" i="1" l="1"/>
  <c r="J24" i="1"/>
  <c r="J25" i="1"/>
  <c r="J26" i="1"/>
  <c r="J27" i="1"/>
  <c r="J28" i="1"/>
  <c r="J29" i="1"/>
  <c r="J30" i="1"/>
  <c r="J31" i="1"/>
  <c r="I23" i="1"/>
  <c r="H23" i="1" s="1"/>
  <c r="I24" i="1"/>
  <c r="H24" i="1" s="1"/>
  <c r="I25" i="1"/>
  <c r="H25" i="1" s="1"/>
  <c r="I26" i="1"/>
  <c r="H26" i="1" s="1"/>
  <c r="I27" i="1"/>
  <c r="H27" i="1" s="1"/>
  <c r="I28" i="1"/>
  <c r="H28" i="1" s="1"/>
  <c r="I29" i="1"/>
  <c r="H29" i="1" s="1"/>
  <c r="I30" i="1"/>
  <c r="H30" i="1" s="1"/>
  <c r="I31" i="1"/>
  <c r="H31" i="1" s="1"/>
  <c r="F25" i="1"/>
  <c r="F26" i="1"/>
  <c r="F27" i="1"/>
  <c r="F28" i="1"/>
  <c r="F29" i="1"/>
  <c r="F30" i="1"/>
  <c r="F31" i="1"/>
  <c r="F24" i="1"/>
  <c r="I16" i="1" l="1"/>
  <c r="I17" i="1"/>
  <c r="I18" i="1"/>
  <c r="I15" i="1"/>
  <c r="H16" i="1" l="1"/>
  <c r="H17" i="1"/>
  <c r="H18" i="1"/>
  <c r="J16" i="1"/>
  <c r="J17" i="1"/>
  <c r="J18" i="1"/>
  <c r="J15" i="1"/>
  <c r="H15" i="1"/>
  <c r="F16" i="1"/>
  <c r="F17" i="1"/>
  <c r="F18" i="1"/>
  <c r="F15" i="1"/>
  <c r="F109" i="1" l="1"/>
  <c r="F110" i="1" s="1"/>
  <c r="J109" i="1" l="1"/>
  <c r="J110" i="1" s="1"/>
  <c r="H109" i="1"/>
  <c r="H110" i="1" s="1"/>
</calcChain>
</file>

<file path=xl/sharedStrings.xml><?xml version="1.0" encoding="utf-8"?>
<sst xmlns="http://schemas.openxmlformats.org/spreadsheetml/2006/main" count="168" uniqueCount="53">
  <si>
    <t>Акт</t>
  </si>
  <si>
    <t xml:space="preserve">г. Павловск                                                           </t>
  </si>
  <si>
    <t>выполнил работыпо уборке усовершенствованных и неусовершенствованных покрытий, газонов не в полном объёме, по следующим</t>
  </si>
  <si>
    <t>адресам (кадастровым кварталам):</t>
  </si>
  <si>
    <t>№ п/п</t>
  </si>
  <si>
    <t>№ кадастрового квартала                       Адрес</t>
  </si>
  <si>
    <t>Вид покрытия</t>
  </si>
  <si>
    <t>Предельный норматив</t>
  </si>
  <si>
    <t>Фактическое выполнение</t>
  </si>
  <si>
    <t>Отклонение</t>
  </si>
  <si>
    <t>сумма руб.</t>
  </si>
  <si>
    <t>площадь, м кв.</t>
  </si>
  <si>
    <t>Усовершенствованные покрытия</t>
  </si>
  <si>
    <t>Руч. уборка</t>
  </si>
  <si>
    <t>Мех. уборка</t>
  </si>
  <si>
    <t>Итого по кадастровым кварталам:</t>
  </si>
  <si>
    <t>Итого с НДС 18%</t>
  </si>
  <si>
    <t>Глава Местной администрации города Павловска                                                    М.Ю. Сызранцев</t>
  </si>
  <si>
    <t>Неусовершенствованные покрытия</t>
  </si>
  <si>
    <t>газоны</t>
  </si>
  <si>
    <t>юридическими лицами либо отнесено к полномочиям исполнительных органов государственной власти Санкт - Петербурга в 2016 году"</t>
  </si>
  <si>
    <t>По муниципальному контракту № МК -025</t>
  </si>
  <si>
    <t>Мы нижеподписавшиеся, Глава Местной администрации города Павловска М.Ю. Сызранцев, Генеральный директор ООО "Техно -Сервис"</t>
  </si>
  <si>
    <t>за исключением земельных участков, обеспечение уборки и санитарной очистки которых осуществляется гражданами и</t>
  </si>
  <si>
    <t>от 5 апреля 2016 года №МК - 025  "по уборке и санитарной очистке территорий муниципального образования города Павловска,</t>
  </si>
  <si>
    <t>16257 - ограничен улицами: Партизанский пер., ул. 1-ая Краснофлотская, Садовая ул., ул. 9 -го Января</t>
  </si>
  <si>
    <t>16260 А - ограничен улицами: ул. 1-я Краснофлотская,  Краснофлотский пер.</t>
  </si>
  <si>
    <t>16415 -  ограничен улицами: Горная ул. , ул.Александра Матросова, дорога Попово, Павловское ш.</t>
  </si>
  <si>
    <t>16205-ограничен улицами: Березовая ул., Гуммолосаровская ул., ул. 1-ая Советская</t>
  </si>
  <si>
    <t>16219 - ограничен улицами: Березовая ул., ул. 1-ая Советская, Гуммолосаровская ул., ул. Толмачева</t>
  </si>
  <si>
    <t>16222 - ограничен улицами: Гуммолосаровская ул., ул. Толмачева, Березовая ул., ул. Мичурина</t>
  </si>
  <si>
    <t xml:space="preserve">16220 -  ограничен улицами: Детскосельская ул., Березовая ул., ул. Слуцкая </t>
  </si>
  <si>
    <t>16417 -  ограничен улицами: Горная ул., Пионерская ул., Павловское ш., дорога на Гамболово,  дор. Попово-Динамо, правый берег р.Поповка</t>
  </si>
  <si>
    <t>16228 - ограничен улицами: Госпитальная ул., Конюшенная ул., Медвежий пер., Песчаный пер.</t>
  </si>
  <si>
    <t>16413Б - ограничен улицами: Пионерская ул., 6-ой проезд, от Пионерской до Новой, Павловское ш.</t>
  </si>
  <si>
    <t>Итого с понижающим коэффициентом 0,4099999888267</t>
  </si>
  <si>
    <t>30.11.2016г.</t>
  </si>
  <si>
    <t>П.Н. Шварц, составили настоящий акт о том, что при выполнении работ в соответствии с муниципальным контрактом</t>
  </si>
  <si>
    <t>Генеральный директор ООО "Техно-Сервис"                                                             П.Н. Шварц</t>
  </si>
  <si>
    <t xml:space="preserve">в  ноябре 2016 года "Подрядчик" Общество с ограниченной ответственностью  "Техно-Сервис" (ООО"Техно-Сервис") </t>
  </si>
  <si>
    <t>16263 - ограничен улицами: Краснофлотский пер., ул. Проф. Молчанова, ул. 2-я Краснофлотская, Партизанский пер.</t>
  </si>
  <si>
    <t>16266- ограничен улицами: ул. Проф.Молчанова, Партизанский пер., ул. Анны Зеленовой, Краснофлотский пер.</t>
  </si>
  <si>
    <t>16267 -  ограничен улицами:                               ул. А.Зеленовой, ул. Проф. Молчанова, Партизанский пер., Садовая ул.</t>
  </si>
  <si>
    <t>16269- ограничен улицами: Партизанский пер., ул. Анны Зеленовой, Краснофлотский пер., Дзержинского</t>
  </si>
  <si>
    <t>16270 - ограничен улицами: Партизанский пер., Краснофлотский пер.,ул.Дзержинского, ул.Проектируемая</t>
  </si>
  <si>
    <t>16274 -  ограничен улицами: ул. Обороны,            ул. Декабристов, ул. Луначарского,                 ул. Круглый пруд, ул. Чернышевского</t>
  </si>
  <si>
    <t>16416 - ограничен улицами: Горная ул., ул. Александра Матросова, дорога Попово, правый берег р. Поповка</t>
  </si>
  <si>
    <t>16225 - ограничен улицами: ул. Васенко, Гуммолосаровская ул., Конюшенная ул., Медвежий пер.</t>
  </si>
  <si>
    <t>16226 - ограничен улицами: Госпитальная ул., Конюшенная ул., Медвежий пер.</t>
  </si>
  <si>
    <t>16229 - ограничен улицами: ул. Васенко, Песчаный пер., Конюшенная ул., Медвежий пер.</t>
  </si>
  <si>
    <t>16230 -  ограничен улицами: ул. Васенко, Песчаный пер., Лебединая ул., Медвежий пер.</t>
  </si>
  <si>
    <t>16260 - ограничен улицами: Звериницкая ул., ул. Девятого января, ул. 1-я Краснофлотская, ул. 2-я Краснофлотская, Краснофлотский пер.</t>
  </si>
  <si>
    <t>16278 - ограничен улицами: ул.Обороны, ул.Лермонтова, ул.Чернышевского, проезд от Обороны до Лермонтова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</si>
</sst>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0" fontId="0" fillId="0" borderId="0" xfId="0" applyBorder="1"/>
    <xf numFmtId="2" fontId="0" fillId="0" borderId="1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vertical="center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6" xfId="0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3" fontId="4" fillId="0" borderId="4" xfId="1" applyNumberFormat="1" applyFont="1" applyFill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2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2" fontId="0" fillId="0" borderId="4" xfId="0" applyNumberFormat="1" applyBorder="1" applyAlignment="1">
      <alignment vertical="top" wrapText="1"/>
    </xf>
    <xf numFmtId="2" fontId="0" fillId="0" borderId="5" xfId="0" applyNumberFormat="1" applyBorder="1" applyAlignment="1">
      <alignment vertical="top" wrapText="1"/>
    </xf>
    <xf numFmtId="2" fontId="0" fillId="0" borderId="2" xfId="0" applyNumberFormat="1" applyBorder="1" applyAlignment="1">
      <alignment horizontal="left" vertical="top" wrapText="1"/>
    </xf>
    <xf numFmtId="2" fontId="0" fillId="0" borderId="7" xfId="0" applyNumberFormat="1" applyBorder="1" applyAlignment="1">
      <alignment horizontal="left" vertical="top" wrapText="1"/>
    </xf>
    <xf numFmtId="2" fontId="0" fillId="0" borderId="3" xfId="0" applyNumberFormat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3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8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0" fillId="0" borderId="4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4" xfId="1" applyFont="1" applyFill="1" applyBorder="1" applyAlignment="1">
      <alignment vertical="top" wrapText="1"/>
    </xf>
    <xf numFmtId="0" fontId="0" fillId="0" borderId="4" xfId="0" applyNumberFormat="1" applyBorder="1" applyAlignment="1">
      <alignment wrapText="1"/>
    </xf>
    <xf numFmtId="0" fontId="0" fillId="0" borderId="5" xfId="0" applyNumberFormat="1" applyBorder="1" applyAlignment="1">
      <alignment wrapText="1"/>
    </xf>
    <xf numFmtId="0" fontId="0" fillId="0" borderId="6" xfId="0" applyNumberFormat="1" applyBorder="1" applyAlignment="1">
      <alignment wrapText="1"/>
    </xf>
    <xf numFmtId="2" fontId="0" fillId="0" borderId="6" xfId="0" applyNumberForma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</cellXfs>
  <cellStyles count="5">
    <cellStyle name="Денежный 2" xfId="3"/>
    <cellStyle name="Денежный 3" xfId="2"/>
    <cellStyle name="Обычный" xfId="0" builtinId="0"/>
    <cellStyle name="Обычный 2" xfId="4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tabSelected="1" topLeftCell="A96" zoomScale="90" zoomScaleNormal="90" workbookViewId="0">
      <selection activeCell="F110" sqref="F110"/>
    </sheetView>
  </sheetViews>
  <sheetFormatPr defaultRowHeight="14.4" x14ac:dyDescent="0.3"/>
  <cols>
    <col min="1" max="1" width="4.6640625" customWidth="1"/>
    <col min="2" max="2" width="21.6640625" customWidth="1"/>
    <col min="3" max="3" width="13.6640625" customWidth="1"/>
    <col min="4" max="4" width="10.6640625" customWidth="1"/>
    <col min="5" max="5" width="12.88671875" customWidth="1"/>
    <col min="6" max="6" width="11.33203125" customWidth="1"/>
    <col min="7" max="7" width="10.109375" customWidth="1"/>
    <col min="8" max="8" width="11.6640625" customWidth="1"/>
    <col min="9" max="9" width="10.5546875" customWidth="1"/>
    <col min="10" max="10" width="11.33203125" customWidth="1"/>
    <col min="11" max="11" width="9.44140625" customWidth="1"/>
  </cols>
  <sheetData>
    <row r="1" spans="1:12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2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 t="s">
        <v>36</v>
      </c>
    </row>
    <row r="3" spans="1:12" x14ac:dyDescent="0.3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2" x14ac:dyDescent="0.3">
      <c r="A4" s="1" t="s">
        <v>22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x14ac:dyDescent="0.3">
      <c r="A5" s="1" t="s">
        <v>37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x14ac:dyDescent="0.3">
      <c r="A6" s="1" t="s">
        <v>24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x14ac:dyDescent="0.3">
      <c r="A7" s="1" t="s">
        <v>23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 x14ac:dyDescent="0.3">
      <c r="A8" s="1" t="s">
        <v>20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2" x14ac:dyDescent="0.3">
      <c r="A9" s="1" t="s">
        <v>39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2" x14ac:dyDescent="0.3">
      <c r="A10" s="1" t="s">
        <v>2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2" x14ac:dyDescent="0.3">
      <c r="A11" s="1" t="s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2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2" ht="33.75" customHeight="1" x14ac:dyDescent="0.3">
      <c r="A13" s="34" t="s">
        <v>4</v>
      </c>
      <c r="B13" s="34" t="s">
        <v>5</v>
      </c>
      <c r="C13" s="30" t="s">
        <v>6</v>
      </c>
      <c r="D13" s="31"/>
      <c r="E13" s="34" t="s">
        <v>7</v>
      </c>
      <c r="F13" s="19" t="s">
        <v>21</v>
      </c>
      <c r="G13" s="28"/>
      <c r="H13" s="19" t="s">
        <v>8</v>
      </c>
      <c r="I13" s="28"/>
      <c r="J13" s="29" t="s">
        <v>9</v>
      </c>
      <c r="K13" s="29"/>
      <c r="L13" s="1"/>
    </row>
    <row r="14" spans="1:12" ht="28.8" x14ac:dyDescent="0.3">
      <c r="A14" s="35"/>
      <c r="B14" s="35"/>
      <c r="C14" s="32"/>
      <c r="D14" s="33"/>
      <c r="E14" s="35"/>
      <c r="F14" s="2" t="s">
        <v>10</v>
      </c>
      <c r="G14" s="2" t="s">
        <v>11</v>
      </c>
      <c r="H14" s="2" t="s">
        <v>10</v>
      </c>
      <c r="I14" s="2" t="s">
        <v>11</v>
      </c>
      <c r="J14" s="2" t="s">
        <v>10</v>
      </c>
      <c r="K14" s="2" t="s">
        <v>11</v>
      </c>
      <c r="L14" s="1"/>
    </row>
    <row r="15" spans="1:12" ht="29.25" customHeight="1" x14ac:dyDescent="0.3">
      <c r="A15" s="37">
        <v>1</v>
      </c>
      <c r="B15" s="36" t="s">
        <v>40</v>
      </c>
      <c r="C15" s="21" t="s">
        <v>12</v>
      </c>
      <c r="D15" s="2" t="s">
        <v>13</v>
      </c>
      <c r="E15" s="3">
        <v>13.67</v>
      </c>
      <c r="F15" s="2">
        <f>G15*E15</f>
        <v>3062.08</v>
      </c>
      <c r="G15" s="2">
        <v>224</v>
      </c>
      <c r="H15" s="2">
        <f>I15*E15</f>
        <v>1353.33</v>
      </c>
      <c r="I15" s="2">
        <f>G15-K15</f>
        <v>99</v>
      </c>
      <c r="J15" s="2">
        <f>K15*E15</f>
        <v>1708.75</v>
      </c>
      <c r="K15" s="2">
        <v>125</v>
      </c>
      <c r="L15" s="1"/>
    </row>
    <row r="16" spans="1:12" ht="30.75" customHeight="1" x14ac:dyDescent="0.3">
      <c r="A16" s="38"/>
      <c r="B16" s="14"/>
      <c r="C16" s="22"/>
      <c r="D16" s="2" t="s">
        <v>14</v>
      </c>
      <c r="E16" s="3">
        <v>2.2400000000000002</v>
      </c>
      <c r="F16" s="2">
        <f t="shared" ref="F16:F63" si="0">G16*E16</f>
        <v>750.40000000000009</v>
      </c>
      <c r="G16" s="2">
        <v>335</v>
      </c>
      <c r="H16" s="2">
        <f t="shared" ref="H16:H18" si="1">I16*E16</f>
        <v>358.40000000000003</v>
      </c>
      <c r="I16" s="2">
        <f t="shared" ref="I16:I63" si="2">G16-K16</f>
        <v>160</v>
      </c>
      <c r="J16" s="2">
        <f t="shared" ref="J16:J18" si="3">K16*E16</f>
        <v>392.00000000000006</v>
      </c>
      <c r="K16" s="2">
        <v>175</v>
      </c>
      <c r="L16" s="1"/>
    </row>
    <row r="17" spans="1:14" ht="26.4" customHeight="1" x14ac:dyDescent="0.3">
      <c r="A17" s="38"/>
      <c r="B17" s="14"/>
      <c r="C17" s="19" t="s">
        <v>18</v>
      </c>
      <c r="D17" s="20"/>
      <c r="E17" s="3">
        <v>6.94</v>
      </c>
      <c r="F17" s="2">
        <f t="shared" si="0"/>
        <v>1415.76</v>
      </c>
      <c r="G17" s="2">
        <v>204</v>
      </c>
      <c r="H17" s="2">
        <f t="shared" si="1"/>
        <v>1068.76</v>
      </c>
      <c r="I17" s="2">
        <f t="shared" si="2"/>
        <v>154</v>
      </c>
      <c r="J17" s="2">
        <f t="shared" si="3"/>
        <v>347</v>
      </c>
      <c r="K17" s="2">
        <v>50</v>
      </c>
      <c r="L17" s="1"/>
      <c r="N17" s="4"/>
    </row>
    <row r="18" spans="1:14" ht="20.25" customHeight="1" x14ac:dyDescent="0.3">
      <c r="A18" s="39"/>
      <c r="B18" s="15"/>
      <c r="C18" s="19" t="s">
        <v>19</v>
      </c>
      <c r="D18" s="20"/>
      <c r="E18" s="3">
        <v>7.0000000000000007E-2</v>
      </c>
      <c r="F18" s="2">
        <f t="shared" si="0"/>
        <v>37.1</v>
      </c>
      <c r="G18" s="2">
        <v>530</v>
      </c>
      <c r="H18" s="2">
        <f t="shared" si="1"/>
        <v>37.1</v>
      </c>
      <c r="I18" s="2">
        <f t="shared" si="2"/>
        <v>530</v>
      </c>
      <c r="J18" s="2">
        <f t="shared" si="3"/>
        <v>0</v>
      </c>
      <c r="K18" s="2">
        <v>0</v>
      </c>
      <c r="L18" s="1"/>
    </row>
    <row r="19" spans="1:14" ht="28.5" customHeight="1" x14ac:dyDescent="0.3">
      <c r="A19" s="37">
        <v>2</v>
      </c>
      <c r="B19" s="41" t="s">
        <v>25</v>
      </c>
      <c r="C19" s="21" t="s">
        <v>12</v>
      </c>
      <c r="D19" s="5" t="s">
        <v>13</v>
      </c>
      <c r="E19" s="8">
        <v>13.67</v>
      </c>
      <c r="F19" s="6">
        <f t="shared" si="0"/>
        <v>36950.01</v>
      </c>
      <c r="G19" s="5">
        <v>2703</v>
      </c>
      <c r="H19" s="6">
        <f t="shared" ref="H19:H63" si="4">I19*E19</f>
        <v>33259.11</v>
      </c>
      <c r="I19" s="6">
        <f t="shared" si="2"/>
        <v>2433</v>
      </c>
      <c r="J19" s="6">
        <f t="shared" ref="J19:J63" si="5">K19*E19</f>
        <v>3690.9</v>
      </c>
      <c r="K19" s="5">
        <v>270</v>
      </c>
      <c r="L19" s="1"/>
    </row>
    <row r="20" spans="1:14" ht="30" customHeight="1" x14ac:dyDescent="0.3">
      <c r="A20" s="38"/>
      <c r="B20" s="14"/>
      <c r="C20" s="40"/>
      <c r="D20" s="5" t="s">
        <v>14</v>
      </c>
      <c r="E20" s="8">
        <v>2.2400000000000002</v>
      </c>
      <c r="F20" s="6">
        <f t="shared" si="0"/>
        <v>9083.2000000000007</v>
      </c>
      <c r="G20" s="5">
        <v>4055</v>
      </c>
      <c r="H20" s="6">
        <f t="shared" si="4"/>
        <v>7291.2000000000007</v>
      </c>
      <c r="I20" s="6">
        <f t="shared" si="2"/>
        <v>3255</v>
      </c>
      <c r="J20" s="6">
        <f t="shared" si="5"/>
        <v>1792.0000000000002</v>
      </c>
      <c r="K20" s="5">
        <v>800</v>
      </c>
      <c r="L20" s="1"/>
    </row>
    <row r="21" spans="1:14" ht="28.5" customHeight="1" x14ac:dyDescent="0.3">
      <c r="A21" s="38"/>
      <c r="B21" s="14"/>
      <c r="C21" s="19" t="s">
        <v>18</v>
      </c>
      <c r="D21" s="28"/>
      <c r="E21" s="8">
        <v>6.94</v>
      </c>
      <c r="F21" s="6">
        <f t="shared" si="0"/>
        <v>1020.1800000000001</v>
      </c>
      <c r="G21" s="5">
        <v>147</v>
      </c>
      <c r="H21" s="6">
        <f t="shared" si="4"/>
        <v>1020.1800000000001</v>
      </c>
      <c r="I21" s="6">
        <f t="shared" si="2"/>
        <v>147</v>
      </c>
      <c r="J21" s="6">
        <f t="shared" si="5"/>
        <v>0</v>
      </c>
      <c r="K21" s="5">
        <v>0</v>
      </c>
      <c r="L21" s="1"/>
    </row>
    <row r="22" spans="1:14" ht="99.75" hidden="1" customHeight="1" x14ac:dyDescent="0.3">
      <c r="A22" s="38"/>
      <c r="B22" s="14"/>
      <c r="C22" s="19" t="s">
        <v>19</v>
      </c>
      <c r="D22" s="28"/>
      <c r="E22" s="8">
        <v>7.0000000000000007E-2</v>
      </c>
      <c r="F22" s="6">
        <f t="shared" si="0"/>
        <v>0</v>
      </c>
      <c r="G22" s="5"/>
      <c r="H22" s="6">
        <f t="shared" si="4"/>
        <v>0</v>
      </c>
      <c r="I22" s="6">
        <f t="shared" si="2"/>
        <v>0</v>
      </c>
      <c r="J22" s="6">
        <f t="shared" si="5"/>
        <v>0</v>
      </c>
      <c r="K22" s="5"/>
      <c r="L22" s="1"/>
    </row>
    <row r="23" spans="1:14" ht="18" customHeight="1" x14ac:dyDescent="0.3">
      <c r="A23" s="39"/>
      <c r="B23" s="15"/>
      <c r="C23" s="19" t="s">
        <v>19</v>
      </c>
      <c r="D23" s="20"/>
      <c r="E23" s="5">
        <v>7.0000000000000007E-2</v>
      </c>
      <c r="F23" s="6">
        <f t="shared" si="0"/>
        <v>608.09</v>
      </c>
      <c r="G23" s="5">
        <v>8687</v>
      </c>
      <c r="H23" s="6">
        <f t="shared" si="4"/>
        <v>608.09</v>
      </c>
      <c r="I23" s="6">
        <f t="shared" si="2"/>
        <v>8687</v>
      </c>
      <c r="J23" s="6">
        <f t="shared" si="5"/>
        <v>0</v>
      </c>
      <c r="K23" s="5">
        <v>0</v>
      </c>
      <c r="L23" s="1"/>
    </row>
    <row r="24" spans="1:14" ht="27.75" customHeight="1" x14ac:dyDescent="0.3">
      <c r="A24" s="10">
        <v>3</v>
      </c>
      <c r="B24" s="41" t="s">
        <v>26</v>
      </c>
      <c r="C24" s="21" t="s">
        <v>12</v>
      </c>
      <c r="D24" s="5" t="s">
        <v>13</v>
      </c>
      <c r="E24" s="8">
        <v>13.67</v>
      </c>
      <c r="F24" s="6">
        <f t="shared" si="0"/>
        <v>1763.43</v>
      </c>
      <c r="G24" s="5">
        <v>129</v>
      </c>
      <c r="H24" s="6">
        <f t="shared" si="4"/>
        <v>1585.72</v>
      </c>
      <c r="I24" s="6">
        <f t="shared" si="2"/>
        <v>116</v>
      </c>
      <c r="J24" s="6">
        <f t="shared" si="5"/>
        <v>177.71</v>
      </c>
      <c r="K24" s="5">
        <v>13</v>
      </c>
      <c r="L24" s="1"/>
    </row>
    <row r="25" spans="1:14" ht="27.75" customHeight="1" x14ac:dyDescent="0.3">
      <c r="A25" s="11"/>
      <c r="B25" s="14"/>
      <c r="C25" s="22"/>
      <c r="D25" s="5" t="s">
        <v>14</v>
      </c>
      <c r="E25" s="8">
        <v>2.2400000000000002</v>
      </c>
      <c r="F25" s="6">
        <f t="shared" si="0"/>
        <v>434.56000000000006</v>
      </c>
      <c r="G25" s="5">
        <v>194</v>
      </c>
      <c r="H25" s="6">
        <f t="shared" si="4"/>
        <v>389.76000000000005</v>
      </c>
      <c r="I25" s="6">
        <f t="shared" si="2"/>
        <v>174</v>
      </c>
      <c r="J25" s="6">
        <f t="shared" si="5"/>
        <v>44.800000000000004</v>
      </c>
      <c r="K25" s="5">
        <v>20</v>
      </c>
      <c r="L25" s="1"/>
    </row>
    <row r="26" spans="1:14" ht="30" customHeight="1" x14ac:dyDescent="0.3">
      <c r="A26" s="11"/>
      <c r="B26" s="14"/>
      <c r="C26" s="19" t="s">
        <v>18</v>
      </c>
      <c r="D26" s="20"/>
      <c r="E26" s="8">
        <v>6.94</v>
      </c>
      <c r="F26" s="6">
        <f t="shared" si="0"/>
        <v>0</v>
      </c>
      <c r="G26" s="5">
        <v>0</v>
      </c>
      <c r="H26" s="6">
        <f t="shared" si="4"/>
        <v>0</v>
      </c>
      <c r="I26" s="6">
        <f t="shared" si="2"/>
        <v>0</v>
      </c>
      <c r="J26" s="6">
        <f t="shared" si="5"/>
        <v>0</v>
      </c>
      <c r="K26" s="5">
        <v>0</v>
      </c>
      <c r="L26" s="1"/>
    </row>
    <row r="27" spans="1:14" ht="18" customHeight="1" x14ac:dyDescent="0.3">
      <c r="A27" s="12"/>
      <c r="B27" s="15"/>
      <c r="C27" s="19" t="s">
        <v>19</v>
      </c>
      <c r="D27" s="20"/>
      <c r="E27" s="8">
        <v>7.0000000000000007E-2</v>
      </c>
      <c r="F27" s="6">
        <f t="shared" si="0"/>
        <v>142.24</v>
      </c>
      <c r="G27" s="5">
        <v>2032</v>
      </c>
      <c r="H27" s="6">
        <f t="shared" si="4"/>
        <v>142.24</v>
      </c>
      <c r="I27" s="6">
        <f t="shared" si="2"/>
        <v>2032</v>
      </c>
      <c r="J27" s="6">
        <f t="shared" si="5"/>
        <v>0</v>
      </c>
      <c r="K27" s="5">
        <v>0</v>
      </c>
      <c r="L27" s="1"/>
    </row>
    <row r="28" spans="1:14" ht="29.25" customHeight="1" x14ac:dyDescent="0.3">
      <c r="A28" s="10">
        <v>4</v>
      </c>
      <c r="B28" s="41" t="s">
        <v>27</v>
      </c>
      <c r="C28" s="21" t="s">
        <v>12</v>
      </c>
      <c r="D28" s="5" t="s">
        <v>13</v>
      </c>
      <c r="E28" s="8">
        <v>13.67</v>
      </c>
      <c r="F28" s="6">
        <f t="shared" si="0"/>
        <v>22938.26</v>
      </c>
      <c r="G28" s="5">
        <v>1678</v>
      </c>
      <c r="H28" s="6">
        <f t="shared" si="4"/>
        <v>11865.56</v>
      </c>
      <c r="I28" s="6">
        <f t="shared" si="2"/>
        <v>868</v>
      </c>
      <c r="J28" s="6">
        <f t="shared" si="5"/>
        <v>11072.7</v>
      </c>
      <c r="K28" s="5">
        <v>810</v>
      </c>
      <c r="L28" s="1"/>
    </row>
    <row r="29" spans="1:14" ht="30" customHeight="1" x14ac:dyDescent="0.3">
      <c r="A29" s="11"/>
      <c r="B29" s="14"/>
      <c r="C29" s="22"/>
      <c r="D29" s="5" t="s">
        <v>14</v>
      </c>
      <c r="E29" s="8">
        <v>2.2400000000000002</v>
      </c>
      <c r="F29" s="6">
        <f t="shared" si="0"/>
        <v>5635.84</v>
      </c>
      <c r="G29" s="5">
        <v>2516</v>
      </c>
      <c r="H29" s="6">
        <f t="shared" si="4"/>
        <v>2275.84</v>
      </c>
      <c r="I29" s="6">
        <f t="shared" si="2"/>
        <v>1016</v>
      </c>
      <c r="J29" s="6">
        <f t="shared" si="5"/>
        <v>3360.0000000000005</v>
      </c>
      <c r="K29" s="5">
        <v>1500</v>
      </c>
      <c r="L29" s="1"/>
    </row>
    <row r="30" spans="1:14" ht="29.25" customHeight="1" x14ac:dyDescent="0.3">
      <c r="A30" s="11"/>
      <c r="B30" s="14"/>
      <c r="C30" s="19" t="s">
        <v>18</v>
      </c>
      <c r="D30" s="20"/>
      <c r="E30" s="8">
        <v>6.94</v>
      </c>
      <c r="F30" s="6">
        <f t="shared" si="0"/>
        <v>7772.8</v>
      </c>
      <c r="G30" s="5">
        <v>1120</v>
      </c>
      <c r="H30" s="6">
        <f t="shared" si="4"/>
        <v>3955.8</v>
      </c>
      <c r="I30" s="6">
        <f t="shared" si="2"/>
        <v>570</v>
      </c>
      <c r="J30" s="6">
        <f t="shared" si="5"/>
        <v>3817</v>
      </c>
      <c r="K30" s="5">
        <v>550</v>
      </c>
      <c r="L30" s="1"/>
    </row>
    <row r="31" spans="1:14" ht="13.5" customHeight="1" x14ac:dyDescent="0.3">
      <c r="A31" s="12"/>
      <c r="B31" s="15"/>
      <c r="C31" s="19" t="s">
        <v>19</v>
      </c>
      <c r="D31" s="20"/>
      <c r="E31" s="8">
        <v>7.0000000000000007E-2</v>
      </c>
      <c r="F31" s="6">
        <f t="shared" si="0"/>
        <v>1076.67</v>
      </c>
      <c r="G31" s="5">
        <v>15381</v>
      </c>
      <c r="H31" s="6">
        <f t="shared" si="4"/>
        <v>1076.67</v>
      </c>
      <c r="I31" s="6">
        <f t="shared" si="2"/>
        <v>15381</v>
      </c>
      <c r="J31" s="6">
        <f t="shared" si="5"/>
        <v>0</v>
      </c>
      <c r="K31" s="5">
        <v>0</v>
      </c>
      <c r="L31" s="1"/>
    </row>
    <row r="32" spans="1:14" ht="30.75" customHeight="1" x14ac:dyDescent="0.3">
      <c r="A32" s="10">
        <v>5</v>
      </c>
      <c r="B32" s="13" t="s">
        <v>28</v>
      </c>
      <c r="C32" s="21" t="s">
        <v>12</v>
      </c>
      <c r="D32" s="7" t="s">
        <v>13</v>
      </c>
      <c r="E32" s="8">
        <v>13.67</v>
      </c>
      <c r="F32" s="7">
        <f t="shared" si="0"/>
        <v>62840.99</v>
      </c>
      <c r="G32" s="7">
        <v>4597</v>
      </c>
      <c r="H32" s="7">
        <f t="shared" si="4"/>
        <v>31946.79</v>
      </c>
      <c r="I32" s="7">
        <f t="shared" si="2"/>
        <v>2337</v>
      </c>
      <c r="J32" s="7">
        <f t="shared" si="5"/>
        <v>30894.2</v>
      </c>
      <c r="K32" s="7">
        <v>2260</v>
      </c>
      <c r="L32" s="1"/>
    </row>
    <row r="33" spans="1:12" ht="28.5" customHeight="1" x14ac:dyDescent="0.3">
      <c r="A33" s="11"/>
      <c r="B33" s="14"/>
      <c r="C33" s="22"/>
      <c r="D33" s="7" t="s">
        <v>14</v>
      </c>
      <c r="E33" s="8">
        <v>2.2400000000000002</v>
      </c>
      <c r="F33" s="7">
        <f t="shared" si="0"/>
        <v>15444.800000000001</v>
      </c>
      <c r="G33" s="7">
        <v>6895</v>
      </c>
      <c r="H33" s="7">
        <f t="shared" si="4"/>
        <v>11032.000000000002</v>
      </c>
      <c r="I33" s="7">
        <f t="shared" si="2"/>
        <v>4925</v>
      </c>
      <c r="J33" s="7">
        <f t="shared" si="5"/>
        <v>4412.8</v>
      </c>
      <c r="K33" s="7">
        <v>1970</v>
      </c>
      <c r="L33" s="1"/>
    </row>
    <row r="34" spans="1:12" ht="31.5" customHeight="1" x14ac:dyDescent="0.3">
      <c r="A34" s="11"/>
      <c r="B34" s="14"/>
      <c r="C34" s="19" t="s">
        <v>18</v>
      </c>
      <c r="D34" s="20"/>
      <c r="E34" s="8">
        <v>6.94</v>
      </c>
      <c r="F34" s="7">
        <f t="shared" si="0"/>
        <v>1596.2</v>
      </c>
      <c r="G34" s="7">
        <v>230</v>
      </c>
      <c r="H34" s="7">
        <f t="shared" si="4"/>
        <v>1436.5800000000002</v>
      </c>
      <c r="I34" s="7">
        <f t="shared" si="2"/>
        <v>207</v>
      </c>
      <c r="J34" s="7">
        <f t="shared" si="5"/>
        <v>159.62</v>
      </c>
      <c r="K34" s="7">
        <v>23</v>
      </c>
      <c r="L34" s="1"/>
    </row>
    <row r="35" spans="1:12" ht="13.5" customHeight="1" x14ac:dyDescent="0.3">
      <c r="A35" s="12"/>
      <c r="B35" s="15"/>
      <c r="C35" s="19" t="s">
        <v>19</v>
      </c>
      <c r="D35" s="20"/>
      <c r="E35" s="8">
        <v>7.0000000000000007E-2</v>
      </c>
      <c r="F35" s="7">
        <f t="shared" si="0"/>
        <v>793.24000000000012</v>
      </c>
      <c r="G35" s="7">
        <v>11332</v>
      </c>
      <c r="H35" s="7">
        <f t="shared" si="4"/>
        <v>793.24000000000012</v>
      </c>
      <c r="I35" s="7">
        <f t="shared" si="2"/>
        <v>11332</v>
      </c>
      <c r="J35" s="7">
        <f t="shared" si="5"/>
        <v>0</v>
      </c>
      <c r="K35" s="7">
        <v>0</v>
      </c>
      <c r="L35" s="1"/>
    </row>
    <row r="36" spans="1:12" ht="27.75" customHeight="1" x14ac:dyDescent="0.3">
      <c r="A36" s="10">
        <v>6</v>
      </c>
      <c r="B36" s="36" t="s">
        <v>29</v>
      </c>
      <c r="C36" s="21" t="s">
        <v>12</v>
      </c>
      <c r="D36" s="7" t="s">
        <v>13</v>
      </c>
      <c r="E36" s="8">
        <v>13.67</v>
      </c>
      <c r="F36" s="7">
        <f t="shared" si="0"/>
        <v>18700.560000000001</v>
      </c>
      <c r="G36" s="7">
        <v>1368</v>
      </c>
      <c r="H36" s="7">
        <f t="shared" si="4"/>
        <v>11592.16</v>
      </c>
      <c r="I36" s="7">
        <f t="shared" si="2"/>
        <v>848</v>
      </c>
      <c r="J36" s="7">
        <f t="shared" si="5"/>
        <v>7108.4</v>
      </c>
      <c r="K36" s="7">
        <v>520</v>
      </c>
      <c r="L36" s="1"/>
    </row>
    <row r="37" spans="1:12" ht="27.75" customHeight="1" x14ac:dyDescent="0.3">
      <c r="A37" s="11"/>
      <c r="B37" s="14"/>
      <c r="C37" s="22"/>
      <c r="D37" s="7" t="s">
        <v>14</v>
      </c>
      <c r="E37" s="8">
        <v>2.2400000000000002</v>
      </c>
      <c r="F37" s="7">
        <f t="shared" si="0"/>
        <v>4594.2400000000007</v>
      </c>
      <c r="G37" s="7">
        <v>2051</v>
      </c>
      <c r="H37" s="7">
        <f t="shared" si="4"/>
        <v>3250.2400000000002</v>
      </c>
      <c r="I37" s="7">
        <f t="shared" si="2"/>
        <v>1451</v>
      </c>
      <c r="J37" s="7">
        <f t="shared" si="5"/>
        <v>1344.0000000000002</v>
      </c>
      <c r="K37" s="7">
        <v>600</v>
      </c>
      <c r="L37" s="1"/>
    </row>
    <row r="38" spans="1:12" ht="29.25" customHeight="1" x14ac:dyDescent="0.3">
      <c r="A38" s="11"/>
      <c r="B38" s="14"/>
      <c r="C38" s="19" t="s">
        <v>18</v>
      </c>
      <c r="D38" s="20"/>
      <c r="E38" s="8">
        <v>6.94</v>
      </c>
      <c r="F38" s="7">
        <f t="shared" si="0"/>
        <v>1256.1400000000001</v>
      </c>
      <c r="G38" s="7">
        <v>181</v>
      </c>
      <c r="H38" s="7">
        <f t="shared" si="4"/>
        <v>1256.1400000000001</v>
      </c>
      <c r="I38" s="7">
        <f t="shared" si="2"/>
        <v>181</v>
      </c>
      <c r="J38" s="7">
        <f t="shared" si="5"/>
        <v>0</v>
      </c>
      <c r="K38" s="7">
        <v>0</v>
      </c>
      <c r="L38" s="1"/>
    </row>
    <row r="39" spans="1:12" ht="18" customHeight="1" x14ac:dyDescent="0.3">
      <c r="A39" s="12"/>
      <c r="B39" s="15"/>
      <c r="C39" s="19" t="s">
        <v>19</v>
      </c>
      <c r="D39" s="20"/>
      <c r="E39" s="8">
        <v>7.0000000000000007E-2</v>
      </c>
      <c r="F39" s="7">
        <f t="shared" si="0"/>
        <v>63.210000000000008</v>
      </c>
      <c r="G39" s="7">
        <v>903</v>
      </c>
      <c r="H39" s="7">
        <f t="shared" si="4"/>
        <v>63.210000000000008</v>
      </c>
      <c r="I39" s="7">
        <f t="shared" si="2"/>
        <v>903</v>
      </c>
      <c r="J39" s="7">
        <f t="shared" si="5"/>
        <v>0</v>
      </c>
      <c r="K39" s="7">
        <v>0</v>
      </c>
      <c r="L39" s="1"/>
    </row>
    <row r="40" spans="1:12" ht="28.5" customHeight="1" x14ac:dyDescent="0.3">
      <c r="A40" s="10">
        <v>7</v>
      </c>
      <c r="B40" s="36" t="s">
        <v>30</v>
      </c>
      <c r="C40" s="21" t="s">
        <v>12</v>
      </c>
      <c r="D40" s="7" t="s">
        <v>13</v>
      </c>
      <c r="E40" s="8">
        <v>13.67</v>
      </c>
      <c r="F40" s="7">
        <f t="shared" si="0"/>
        <v>16978.14</v>
      </c>
      <c r="G40" s="7">
        <v>1242</v>
      </c>
      <c r="H40" s="7">
        <f t="shared" si="4"/>
        <v>8707.7899999999991</v>
      </c>
      <c r="I40" s="7">
        <f t="shared" si="2"/>
        <v>637</v>
      </c>
      <c r="J40" s="7">
        <f t="shared" si="5"/>
        <v>8270.35</v>
      </c>
      <c r="K40" s="7">
        <v>605</v>
      </c>
      <c r="L40" s="1"/>
    </row>
    <row r="41" spans="1:12" ht="27" customHeight="1" x14ac:dyDescent="0.3">
      <c r="A41" s="11"/>
      <c r="B41" s="14"/>
      <c r="C41" s="22"/>
      <c r="D41" s="7" t="s">
        <v>14</v>
      </c>
      <c r="E41" s="8">
        <v>2.2400000000000002</v>
      </c>
      <c r="F41" s="7">
        <f t="shared" si="0"/>
        <v>4173.1200000000008</v>
      </c>
      <c r="G41" s="7">
        <v>1863</v>
      </c>
      <c r="H41" s="7">
        <f t="shared" si="4"/>
        <v>2537.92</v>
      </c>
      <c r="I41" s="7">
        <f t="shared" si="2"/>
        <v>1133</v>
      </c>
      <c r="J41" s="7">
        <f t="shared" si="5"/>
        <v>1635.2</v>
      </c>
      <c r="K41" s="7">
        <v>730</v>
      </c>
      <c r="L41" s="1"/>
    </row>
    <row r="42" spans="1:12" ht="27" customHeight="1" x14ac:dyDescent="0.3">
      <c r="A42" s="11"/>
      <c r="B42" s="14"/>
      <c r="C42" s="19" t="s">
        <v>18</v>
      </c>
      <c r="D42" s="20"/>
      <c r="E42" s="8">
        <v>6.94</v>
      </c>
      <c r="F42" s="7">
        <f t="shared" si="0"/>
        <v>7398.04</v>
      </c>
      <c r="G42" s="7">
        <v>1066</v>
      </c>
      <c r="H42" s="7">
        <f t="shared" si="4"/>
        <v>6704.04</v>
      </c>
      <c r="I42" s="7">
        <f t="shared" si="2"/>
        <v>966</v>
      </c>
      <c r="J42" s="7">
        <f t="shared" si="5"/>
        <v>694</v>
      </c>
      <c r="K42" s="7">
        <v>100</v>
      </c>
      <c r="L42" s="1"/>
    </row>
    <row r="43" spans="1:12" ht="15" customHeight="1" x14ac:dyDescent="0.3">
      <c r="A43" s="12"/>
      <c r="B43" s="15"/>
      <c r="C43" s="19" t="s">
        <v>19</v>
      </c>
      <c r="D43" s="20"/>
      <c r="E43" s="8">
        <v>7.0000000000000007E-2</v>
      </c>
      <c r="F43" s="7">
        <f t="shared" si="0"/>
        <v>289.10000000000002</v>
      </c>
      <c r="G43" s="7">
        <v>4130</v>
      </c>
      <c r="H43" s="7">
        <f t="shared" si="4"/>
        <v>289.10000000000002</v>
      </c>
      <c r="I43" s="7">
        <f t="shared" si="2"/>
        <v>4130</v>
      </c>
      <c r="J43" s="7">
        <f t="shared" si="5"/>
        <v>0</v>
      </c>
      <c r="K43" s="7">
        <v>0</v>
      </c>
      <c r="L43" s="1"/>
    </row>
    <row r="44" spans="1:12" ht="30.75" customHeight="1" x14ac:dyDescent="0.3">
      <c r="A44" s="10">
        <v>8</v>
      </c>
      <c r="B44" s="13" t="s">
        <v>31</v>
      </c>
      <c r="C44" s="21" t="s">
        <v>12</v>
      </c>
      <c r="D44" s="7" t="s">
        <v>13</v>
      </c>
      <c r="E44" s="8">
        <v>13.67</v>
      </c>
      <c r="F44" s="7">
        <f t="shared" si="0"/>
        <v>34010.959999999999</v>
      </c>
      <c r="G44" s="7">
        <v>2488</v>
      </c>
      <c r="H44" s="7">
        <f t="shared" si="4"/>
        <v>27175.96</v>
      </c>
      <c r="I44" s="7">
        <f t="shared" si="2"/>
        <v>1988</v>
      </c>
      <c r="J44" s="7">
        <f t="shared" si="5"/>
        <v>6835</v>
      </c>
      <c r="K44" s="7">
        <v>500</v>
      </c>
      <c r="L44" s="1"/>
    </row>
    <row r="45" spans="1:12" ht="29.25" customHeight="1" x14ac:dyDescent="0.3">
      <c r="A45" s="11"/>
      <c r="B45" s="14"/>
      <c r="C45" s="22"/>
      <c r="D45" s="7" t="s">
        <v>14</v>
      </c>
      <c r="E45" s="8">
        <v>2.2400000000000002</v>
      </c>
      <c r="F45" s="7">
        <f t="shared" si="0"/>
        <v>8361.92</v>
      </c>
      <c r="G45" s="7">
        <v>3733</v>
      </c>
      <c r="H45" s="7">
        <f t="shared" si="4"/>
        <v>5125.1200000000008</v>
      </c>
      <c r="I45" s="7">
        <f t="shared" si="2"/>
        <v>2288</v>
      </c>
      <c r="J45" s="7">
        <f t="shared" si="5"/>
        <v>3236.8</v>
      </c>
      <c r="K45" s="7">
        <v>1445</v>
      </c>
      <c r="L45" s="1"/>
    </row>
    <row r="46" spans="1:12" ht="30" customHeight="1" x14ac:dyDescent="0.3">
      <c r="A46" s="11"/>
      <c r="B46" s="14"/>
      <c r="C46" s="19" t="s">
        <v>18</v>
      </c>
      <c r="D46" s="20"/>
      <c r="E46" s="8">
        <v>6.94</v>
      </c>
      <c r="F46" s="7">
        <f t="shared" si="0"/>
        <v>4344.4400000000005</v>
      </c>
      <c r="G46" s="7">
        <v>626</v>
      </c>
      <c r="H46" s="7">
        <f t="shared" si="4"/>
        <v>3650.44</v>
      </c>
      <c r="I46" s="7">
        <f t="shared" si="2"/>
        <v>526</v>
      </c>
      <c r="J46" s="7">
        <f t="shared" si="5"/>
        <v>694</v>
      </c>
      <c r="K46" s="7">
        <v>100</v>
      </c>
      <c r="L46" s="1"/>
    </row>
    <row r="47" spans="1:12" ht="13.5" customHeight="1" x14ac:dyDescent="0.3">
      <c r="A47" s="12"/>
      <c r="B47" s="15"/>
      <c r="C47" s="19" t="s">
        <v>19</v>
      </c>
      <c r="D47" s="20"/>
      <c r="E47" s="8">
        <v>7.0000000000000007E-2</v>
      </c>
      <c r="F47" s="7">
        <f t="shared" si="0"/>
        <v>132.44000000000003</v>
      </c>
      <c r="G47" s="7">
        <v>1892</v>
      </c>
      <c r="H47" s="7">
        <f t="shared" si="4"/>
        <v>132.44000000000003</v>
      </c>
      <c r="I47" s="7">
        <f t="shared" si="2"/>
        <v>1892</v>
      </c>
      <c r="J47" s="7">
        <f t="shared" si="5"/>
        <v>0</v>
      </c>
      <c r="K47" s="7">
        <v>0</v>
      </c>
      <c r="L47" s="1"/>
    </row>
    <row r="48" spans="1:12" ht="27.75" customHeight="1" x14ac:dyDescent="0.3">
      <c r="A48" s="10">
        <v>9</v>
      </c>
      <c r="B48" s="42" t="s">
        <v>32</v>
      </c>
      <c r="C48" s="21" t="s">
        <v>12</v>
      </c>
      <c r="D48" s="7" t="s">
        <v>13</v>
      </c>
      <c r="E48" s="8">
        <v>13.67</v>
      </c>
      <c r="F48" s="7">
        <f t="shared" si="0"/>
        <v>19821.5</v>
      </c>
      <c r="G48" s="7">
        <v>1450</v>
      </c>
      <c r="H48" s="7">
        <f t="shared" si="4"/>
        <v>9910.75</v>
      </c>
      <c r="I48" s="7">
        <f t="shared" si="2"/>
        <v>725</v>
      </c>
      <c r="J48" s="7">
        <f t="shared" si="5"/>
        <v>9910.75</v>
      </c>
      <c r="K48" s="7">
        <v>725</v>
      </c>
      <c r="L48" s="1"/>
    </row>
    <row r="49" spans="1:12" ht="28.5" customHeight="1" x14ac:dyDescent="0.3">
      <c r="A49" s="11"/>
      <c r="B49" s="43"/>
      <c r="C49" s="22"/>
      <c r="D49" s="7" t="s">
        <v>14</v>
      </c>
      <c r="E49" s="8">
        <v>2.2400000000000002</v>
      </c>
      <c r="F49" s="7">
        <f t="shared" si="0"/>
        <v>4872.0000000000009</v>
      </c>
      <c r="G49" s="7">
        <v>2175</v>
      </c>
      <c r="H49" s="7">
        <f t="shared" si="4"/>
        <v>2027.2000000000003</v>
      </c>
      <c r="I49" s="7">
        <f t="shared" si="2"/>
        <v>905</v>
      </c>
      <c r="J49" s="7">
        <f t="shared" si="5"/>
        <v>2844.8</v>
      </c>
      <c r="K49" s="7">
        <v>1270</v>
      </c>
      <c r="L49" s="1"/>
    </row>
    <row r="50" spans="1:12" ht="27.75" customHeight="1" x14ac:dyDescent="0.3">
      <c r="A50" s="11"/>
      <c r="B50" s="43"/>
      <c r="C50" s="19" t="s">
        <v>18</v>
      </c>
      <c r="D50" s="20"/>
      <c r="E50" s="8">
        <v>6.94</v>
      </c>
      <c r="F50" s="7">
        <f t="shared" si="0"/>
        <v>26462.22</v>
      </c>
      <c r="G50" s="7">
        <v>3813</v>
      </c>
      <c r="H50" s="7">
        <f t="shared" si="4"/>
        <v>13276.220000000001</v>
      </c>
      <c r="I50" s="7">
        <f t="shared" si="2"/>
        <v>1913</v>
      </c>
      <c r="J50" s="7">
        <f t="shared" si="5"/>
        <v>13186</v>
      </c>
      <c r="K50" s="7">
        <v>1900</v>
      </c>
      <c r="L50" s="1"/>
    </row>
    <row r="51" spans="1:12" ht="37.5" customHeight="1" x14ac:dyDescent="0.3">
      <c r="A51" s="12"/>
      <c r="B51" s="44"/>
      <c r="C51" s="19" t="s">
        <v>19</v>
      </c>
      <c r="D51" s="20"/>
      <c r="E51" s="8">
        <v>7.0000000000000007E-2</v>
      </c>
      <c r="F51" s="7">
        <f t="shared" si="0"/>
        <v>1555.4</v>
      </c>
      <c r="G51" s="7">
        <v>22220</v>
      </c>
      <c r="H51" s="7">
        <f t="shared" si="4"/>
        <v>1555.4</v>
      </c>
      <c r="I51" s="7">
        <f t="shared" si="2"/>
        <v>22220</v>
      </c>
      <c r="J51" s="7">
        <f t="shared" si="5"/>
        <v>0</v>
      </c>
      <c r="K51" s="7">
        <v>0</v>
      </c>
      <c r="L51" s="1"/>
    </row>
    <row r="52" spans="1:12" ht="30.75" customHeight="1" x14ac:dyDescent="0.3">
      <c r="A52" s="10">
        <v>10</v>
      </c>
      <c r="B52" s="41" t="s">
        <v>41</v>
      </c>
      <c r="C52" s="21" t="s">
        <v>12</v>
      </c>
      <c r="D52" s="7" t="s">
        <v>13</v>
      </c>
      <c r="E52" s="8">
        <v>13.67</v>
      </c>
      <c r="F52" s="7">
        <f t="shared" si="0"/>
        <v>0</v>
      </c>
      <c r="G52" s="7">
        <v>0</v>
      </c>
      <c r="H52" s="7">
        <f t="shared" si="4"/>
        <v>0</v>
      </c>
      <c r="I52" s="7">
        <f t="shared" si="2"/>
        <v>0</v>
      </c>
      <c r="J52" s="7">
        <f t="shared" si="5"/>
        <v>0</v>
      </c>
      <c r="K52" s="7">
        <v>0</v>
      </c>
      <c r="L52" s="1"/>
    </row>
    <row r="53" spans="1:12" ht="29.25" customHeight="1" x14ac:dyDescent="0.3">
      <c r="A53" s="11"/>
      <c r="B53" s="17"/>
      <c r="C53" s="22"/>
      <c r="D53" s="7" t="s">
        <v>14</v>
      </c>
      <c r="E53" s="8">
        <v>2.2400000000000002</v>
      </c>
      <c r="F53" s="7">
        <f t="shared" si="0"/>
        <v>0</v>
      </c>
      <c r="G53" s="7">
        <v>0</v>
      </c>
      <c r="H53" s="7">
        <f t="shared" si="4"/>
        <v>0</v>
      </c>
      <c r="I53" s="7">
        <f t="shared" si="2"/>
        <v>0</v>
      </c>
      <c r="J53" s="7">
        <f t="shared" si="5"/>
        <v>0</v>
      </c>
      <c r="K53" s="7">
        <v>0</v>
      </c>
      <c r="L53" s="1"/>
    </row>
    <row r="54" spans="1:12" ht="27.75" customHeight="1" x14ac:dyDescent="0.3">
      <c r="A54" s="11"/>
      <c r="B54" s="17"/>
      <c r="C54" s="19" t="s">
        <v>18</v>
      </c>
      <c r="D54" s="20"/>
      <c r="E54" s="8">
        <v>6.94</v>
      </c>
      <c r="F54" s="7">
        <f t="shared" si="0"/>
        <v>4164</v>
      </c>
      <c r="G54" s="7">
        <v>600</v>
      </c>
      <c r="H54" s="7">
        <f t="shared" si="4"/>
        <v>2082</v>
      </c>
      <c r="I54" s="7">
        <f t="shared" si="2"/>
        <v>300</v>
      </c>
      <c r="J54" s="7">
        <f t="shared" si="5"/>
        <v>2082</v>
      </c>
      <c r="K54" s="7">
        <v>300</v>
      </c>
      <c r="L54" s="1"/>
    </row>
    <row r="55" spans="1:12" ht="13.5" customHeight="1" x14ac:dyDescent="0.3">
      <c r="A55" s="12"/>
      <c r="B55" s="18"/>
      <c r="C55" s="19" t="s">
        <v>19</v>
      </c>
      <c r="D55" s="20"/>
      <c r="E55" s="8">
        <v>7.0000000000000007E-2</v>
      </c>
      <c r="F55" s="7">
        <f t="shared" si="0"/>
        <v>2.4500000000000002</v>
      </c>
      <c r="G55" s="7">
        <v>35</v>
      </c>
      <c r="H55" s="7">
        <f t="shared" si="4"/>
        <v>2.4500000000000002</v>
      </c>
      <c r="I55" s="7">
        <f t="shared" si="2"/>
        <v>35</v>
      </c>
      <c r="J55" s="7">
        <f t="shared" si="5"/>
        <v>0</v>
      </c>
      <c r="K55" s="7">
        <v>0</v>
      </c>
      <c r="L55" s="1"/>
    </row>
    <row r="56" spans="1:12" ht="27.75" customHeight="1" x14ac:dyDescent="0.3">
      <c r="A56" s="10">
        <v>11</v>
      </c>
      <c r="B56" s="41" t="s">
        <v>33</v>
      </c>
      <c r="C56" s="21" t="s">
        <v>12</v>
      </c>
      <c r="D56" s="7" t="s">
        <v>13</v>
      </c>
      <c r="E56" s="8">
        <v>13.67</v>
      </c>
      <c r="F56" s="7">
        <f t="shared" si="0"/>
        <v>12986.5</v>
      </c>
      <c r="G56" s="7">
        <v>950</v>
      </c>
      <c r="H56" s="7">
        <f t="shared" si="4"/>
        <v>8065.3</v>
      </c>
      <c r="I56" s="7">
        <f t="shared" si="2"/>
        <v>590</v>
      </c>
      <c r="J56" s="7">
        <f t="shared" si="5"/>
        <v>4921.2</v>
      </c>
      <c r="K56" s="7">
        <v>360</v>
      </c>
      <c r="L56" s="1"/>
    </row>
    <row r="57" spans="1:12" ht="29.25" customHeight="1" x14ac:dyDescent="0.3">
      <c r="A57" s="11"/>
      <c r="B57" s="17"/>
      <c r="C57" s="22"/>
      <c r="D57" s="7" t="s">
        <v>14</v>
      </c>
      <c r="E57" s="8">
        <v>2.2400000000000002</v>
      </c>
      <c r="F57" s="7">
        <f t="shared" si="0"/>
        <v>3192.0000000000005</v>
      </c>
      <c r="G57" s="7">
        <v>1425</v>
      </c>
      <c r="H57" s="7">
        <f t="shared" si="4"/>
        <v>2632.0000000000005</v>
      </c>
      <c r="I57" s="7">
        <f t="shared" si="2"/>
        <v>1175</v>
      </c>
      <c r="J57" s="7">
        <f t="shared" si="5"/>
        <v>560</v>
      </c>
      <c r="K57" s="7">
        <v>250</v>
      </c>
      <c r="L57" s="1"/>
    </row>
    <row r="58" spans="1:12" ht="28.5" customHeight="1" x14ac:dyDescent="0.3">
      <c r="A58" s="11"/>
      <c r="B58" s="17"/>
      <c r="C58" s="19" t="s">
        <v>18</v>
      </c>
      <c r="D58" s="20"/>
      <c r="E58" s="8">
        <v>6.94</v>
      </c>
      <c r="F58" s="7">
        <f t="shared" si="0"/>
        <v>1825.22</v>
      </c>
      <c r="G58" s="7">
        <v>263</v>
      </c>
      <c r="H58" s="7">
        <f t="shared" si="4"/>
        <v>1825.22</v>
      </c>
      <c r="I58" s="7">
        <f t="shared" si="2"/>
        <v>263</v>
      </c>
      <c r="J58" s="7">
        <f t="shared" si="5"/>
        <v>0</v>
      </c>
      <c r="K58" s="7">
        <v>0</v>
      </c>
      <c r="L58" s="1"/>
    </row>
    <row r="59" spans="1:12" ht="13.5" customHeight="1" x14ac:dyDescent="0.3">
      <c r="A59" s="12"/>
      <c r="B59" s="18"/>
      <c r="C59" s="19" t="s">
        <v>19</v>
      </c>
      <c r="D59" s="20"/>
      <c r="E59" s="8">
        <v>7.0000000000000007E-2</v>
      </c>
      <c r="F59" s="7">
        <f t="shared" si="0"/>
        <v>105.49000000000001</v>
      </c>
      <c r="G59" s="7">
        <v>1507</v>
      </c>
      <c r="H59" s="7">
        <f t="shared" si="4"/>
        <v>105.49000000000001</v>
      </c>
      <c r="I59" s="7">
        <f t="shared" si="2"/>
        <v>1507</v>
      </c>
      <c r="J59" s="7">
        <f t="shared" si="5"/>
        <v>0</v>
      </c>
      <c r="K59" s="7">
        <v>0</v>
      </c>
      <c r="L59" s="1"/>
    </row>
    <row r="60" spans="1:12" ht="30" customHeight="1" x14ac:dyDescent="0.3">
      <c r="A60" s="10">
        <v>12</v>
      </c>
      <c r="B60" s="16" t="s">
        <v>34</v>
      </c>
      <c r="C60" s="21" t="s">
        <v>12</v>
      </c>
      <c r="D60" s="7" t="s">
        <v>13</v>
      </c>
      <c r="E60" s="8">
        <v>13.67</v>
      </c>
      <c r="F60" s="7">
        <f t="shared" si="0"/>
        <v>26123.37</v>
      </c>
      <c r="G60" s="7">
        <v>1911</v>
      </c>
      <c r="H60" s="7">
        <f t="shared" si="4"/>
        <v>13000.17</v>
      </c>
      <c r="I60" s="7">
        <f t="shared" si="2"/>
        <v>951</v>
      </c>
      <c r="J60" s="7">
        <f t="shared" si="5"/>
        <v>13123.2</v>
      </c>
      <c r="K60" s="7">
        <v>960</v>
      </c>
      <c r="L60" s="1"/>
    </row>
    <row r="61" spans="1:12" ht="29.25" customHeight="1" x14ac:dyDescent="0.3">
      <c r="A61" s="11"/>
      <c r="B61" s="17"/>
      <c r="C61" s="22"/>
      <c r="D61" s="7" t="s">
        <v>14</v>
      </c>
      <c r="E61" s="8">
        <v>2.2400000000000002</v>
      </c>
      <c r="F61" s="7">
        <f t="shared" si="0"/>
        <v>6419.8400000000011</v>
      </c>
      <c r="G61" s="7">
        <v>2866</v>
      </c>
      <c r="H61" s="7">
        <f t="shared" si="4"/>
        <v>2634.2400000000002</v>
      </c>
      <c r="I61" s="7">
        <f t="shared" si="2"/>
        <v>1176</v>
      </c>
      <c r="J61" s="7">
        <f t="shared" si="5"/>
        <v>3785.6000000000004</v>
      </c>
      <c r="K61" s="7">
        <v>1690</v>
      </c>
      <c r="L61" s="1"/>
    </row>
    <row r="62" spans="1:12" ht="29.25" customHeight="1" x14ac:dyDescent="0.3">
      <c r="A62" s="11"/>
      <c r="B62" s="17"/>
      <c r="C62" s="19" t="s">
        <v>18</v>
      </c>
      <c r="D62" s="20"/>
      <c r="E62" s="8">
        <v>6.94</v>
      </c>
      <c r="F62" s="7">
        <f t="shared" si="0"/>
        <v>5503.42</v>
      </c>
      <c r="G62" s="7">
        <v>793</v>
      </c>
      <c r="H62" s="7">
        <f t="shared" si="4"/>
        <v>2727.42</v>
      </c>
      <c r="I62" s="7">
        <f t="shared" si="2"/>
        <v>393</v>
      </c>
      <c r="J62" s="7">
        <f t="shared" si="5"/>
        <v>2776</v>
      </c>
      <c r="K62" s="7">
        <v>400</v>
      </c>
      <c r="L62" s="1"/>
    </row>
    <row r="63" spans="1:12" ht="13.5" customHeight="1" x14ac:dyDescent="0.3">
      <c r="A63" s="12"/>
      <c r="B63" s="18"/>
      <c r="C63" s="19" t="s">
        <v>19</v>
      </c>
      <c r="D63" s="20"/>
      <c r="E63" s="8">
        <v>7.0000000000000007E-2</v>
      </c>
      <c r="F63" s="7">
        <f t="shared" si="0"/>
        <v>1261.8900000000001</v>
      </c>
      <c r="G63" s="7">
        <v>18027</v>
      </c>
      <c r="H63" s="7">
        <f t="shared" si="4"/>
        <v>1261.8900000000001</v>
      </c>
      <c r="I63" s="7">
        <f t="shared" si="2"/>
        <v>18027</v>
      </c>
      <c r="J63" s="7">
        <f t="shared" si="5"/>
        <v>0</v>
      </c>
      <c r="K63" s="7">
        <v>0</v>
      </c>
      <c r="L63" s="1"/>
    </row>
    <row r="64" spans="1:12" ht="30" customHeight="1" x14ac:dyDescent="0.3">
      <c r="A64" s="10">
        <v>13</v>
      </c>
      <c r="B64" s="16" t="s">
        <v>42</v>
      </c>
      <c r="C64" s="21" t="s">
        <v>12</v>
      </c>
      <c r="D64" s="9" t="s">
        <v>13</v>
      </c>
      <c r="E64" s="8">
        <v>13.67</v>
      </c>
      <c r="F64" s="9">
        <f t="shared" ref="F64:F71" si="6">G64*E64</f>
        <v>1025.25</v>
      </c>
      <c r="G64" s="9">
        <v>75</v>
      </c>
      <c r="H64" s="9">
        <f t="shared" ref="H64:H71" si="7">I64*E64</f>
        <v>915.89</v>
      </c>
      <c r="I64" s="9">
        <f t="shared" ref="I64:I71" si="8">G64-K64</f>
        <v>67</v>
      </c>
      <c r="J64" s="9">
        <f t="shared" ref="J64:J71" si="9">K64*E64</f>
        <v>109.36</v>
      </c>
      <c r="K64" s="9">
        <v>8</v>
      </c>
      <c r="L64" s="1"/>
    </row>
    <row r="65" spans="1:12" ht="29.25" customHeight="1" x14ac:dyDescent="0.3">
      <c r="A65" s="11"/>
      <c r="B65" s="17"/>
      <c r="C65" s="22"/>
      <c r="D65" s="9" t="s">
        <v>14</v>
      </c>
      <c r="E65" s="8">
        <v>2.2400000000000002</v>
      </c>
      <c r="F65" s="9">
        <f t="shared" si="6"/>
        <v>253.12000000000003</v>
      </c>
      <c r="G65" s="9">
        <v>113</v>
      </c>
      <c r="H65" s="9">
        <f t="shared" si="7"/>
        <v>226.24</v>
      </c>
      <c r="I65" s="9">
        <f t="shared" si="8"/>
        <v>101</v>
      </c>
      <c r="J65" s="9">
        <f t="shared" si="9"/>
        <v>26.880000000000003</v>
      </c>
      <c r="K65" s="9">
        <v>12</v>
      </c>
      <c r="L65" s="1"/>
    </row>
    <row r="66" spans="1:12" ht="29.25" customHeight="1" x14ac:dyDescent="0.3">
      <c r="A66" s="11"/>
      <c r="B66" s="17"/>
      <c r="C66" s="19" t="s">
        <v>18</v>
      </c>
      <c r="D66" s="20"/>
      <c r="E66" s="8">
        <v>6.94</v>
      </c>
      <c r="F66" s="9">
        <f t="shared" si="6"/>
        <v>27.76</v>
      </c>
      <c r="G66" s="9">
        <v>4</v>
      </c>
      <c r="H66" s="9">
        <f t="shared" si="7"/>
        <v>27.76</v>
      </c>
      <c r="I66" s="9">
        <f t="shared" si="8"/>
        <v>4</v>
      </c>
      <c r="J66" s="9">
        <f t="shared" si="9"/>
        <v>0</v>
      </c>
      <c r="K66" s="9">
        <v>0</v>
      </c>
      <c r="L66" s="1"/>
    </row>
    <row r="67" spans="1:12" ht="13.5" customHeight="1" x14ac:dyDescent="0.3">
      <c r="A67" s="12"/>
      <c r="B67" s="18"/>
      <c r="C67" s="19" t="s">
        <v>19</v>
      </c>
      <c r="D67" s="20"/>
      <c r="E67" s="8">
        <v>7.0000000000000007E-2</v>
      </c>
      <c r="F67" s="9">
        <f t="shared" si="6"/>
        <v>56.420000000000009</v>
      </c>
      <c r="G67" s="9">
        <v>806</v>
      </c>
      <c r="H67" s="9">
        <f t="shared" si="7"/>
        <v>56.420000000000009</v>
      </c>
      <c r="I67" s="9">
        <f t="shared" si="8"/>
        <v>806</v>
      </c>
      <c r="J67" s="9">
        <f t="shared" si="9"/>
        <v>0</v>
      </c>
      <c r="K67" s="9">
        <v>0</v>
      </c>
      <c r="L67" s="1"/>
    </row>
    <row r="68" spans="1:12" ht="15" customHeight="1" x14ac:dyDescent="0.3">
      <c r="A68" s="10">
        <v>14</v>
      </c>
      <c r="B68" s="16" t="s">
        <v>43</v>
      </c>
      <c r="C68" s="21" t="s">
        <v>12</v>
      </c>
      <c r="D68" s="9" t="s">
        <v>13</v>
      </c>
      <c r="E68" s="8">
        <v>13.67</v>
      </c>
      <c r="F68" s="9">
        <f t="shared" si="6"/>
        <v>68.349999999999994</v>
      </c>
      <c r="G68" s="9">
        <v>5</v>
      </c>
      <c r="H68" s="9">
        <f t="shared" si="7"/>
        <v>68.349999999999994</v>
      </c>
      <c r="I68" s="9">
        <f t="shared" si="8"/>
        <v>5</v>
      </c>
      <c r="J68" s="9">
        <f t="shared" si="9"/>
        <v>0</v>
      </c>
      <c r="K68" s="9">
        <v>0</v>
      </c>
      <c r="L68" s="1"/>
    </row>
    <row r="69" spans="1:12" ht="15" customHeight="1" x14ac:dyDescent="0.3">
      <c r="A69" s="11"/>
      <c r="B69" s="17"/>
      <c r="C69" s="22"/>
      <c r="D69" s="9" t="s">
        <v>14</v>
      </c>
      <c r="E69" s="8">
        <v>2.2400000000000002</v>
      </c>
      <c r="F69" s="9">
        <f t="shared" si="6"/>
        <v>0</v>
      </c>
      <c r="G69" s="9">
        <v>0</v>
      </c>
      <c r="H69" s="9">
        <f t="shared" si="7"/>
        <v>0</v>
      </c>
      <c r="I69" s="9">
        <f t="shared" si="8"/>
        <v>0</v>
      </c>
      <c r="J69" s="9">
        <f t="shared" si="9"/>
        <v>0</v>
      </c>
      <c r="K69" s="9">
        <v>0</v>
      </c>
      <c r="L69" s="1"/>
    </row>
    <row r="70" spans="1:12" ht="15" customHeight="1" x14ac:dyDescent="0.3">
      <c r="A70" s="11"/>
      <c r="B70" s="17"/>
      <c r="C70" s="19" t="s">
        <v>18</v>
      </c>
      <c r="D70" s="20"/>
      <c r="E70" s="8">
        <v>6.94</v>
      </c>
      <c r="F70" s="9">
        <f t="shared" si="6"/>
        <v>4372.2</v>
      </c>
      <c r="G70" s="9">
        <v>630</v>
      </c>
      <c r="H70" s="9">
        <f t="shared" si="7"/>
        <v>3934.98</v>
      </c>
      <c r="I70" s="9">
        <f t="shared" si="8"/>
        <v>567</v>
      </c>
      <c r="J70" s="9">
        <f t="shared" si="9"/>
        <v>437.22</v>
      </c>
      <c r="K70" s="9">
        <v>63</v>
      </c>
      <c r="L70" s="1"/>
    </row>
    <row r="71" spans="1:12" ht="45" customHeight="1" x14ac:dyDescent="0.3">
      <c r="A71" s="12"/>
      <c r="B71" s="18"/>
      <c r="C71" s="19" t="s">
        <v>19</v>
      </c>
      <c r="D71" s="20"/>
      <c r="E71" s="8">
        <v>7.0000000000000007E-2</v>
      </c>
      <c r="F71" s="9">
        <f t="shared" si="6"/>
        <v>28.490000000000002</v>
      </c>
      <c r="G71" s="9">
        <v>407</v>
      </c>
      <c r="H71" s="9">
        <f t="shared" si="7"/>
        <v>28.490000000000002</v>
      </c>
      <c r="I71" s="9">
        <f t="shared" si="8"/>
        <v>407</v>
      </c>
      <c r="J71" s="9">
        <f t="shared" si="9"/>
        <v>0</v>
      </c>
      <c r="K71" s="9">
        <v>0</v>
      </c>
    </row>
    <row r="72" spans="1:12" ht="28.8" x14ac:dyDescent="0.3">
      <c r="A72" s="10">
        <v>15</v>
      </c>
      <c r="B72" s="16" t="s">
        <v>44</v>
      </c>
      <c r="C72" s="21" t="s">
        <v>12</v>
      </c>
      <c r="D72" s="9" t="s">
        <v>13</v>
      </c>
      <c r="E72" s="8">
        <v>13.67</v>
      </c>
      <c r="F72" s="9">
        <f t="shared" ref="F72:F87" si="10">G72*E72</f>
        <v>0</v>
      </c>
      <c r="G72" s="9">
        <v>0</v>
      </c>
      <c r="H72" s="9">
        <f t="shared" ref="H72:H87" si="11">I72*E72</f>
        <v>0</v>
      </c>
      <c r="I72" s="9">
        <f t="shared" ref="I72:I87" si="12">G72-K72</f>
        <v>0</v>
      </c>
      <c r="J72" s="9">
        <f t="shared" ref="J72:J87" si="13">K72*E72</f>
        <v>0</v>
      </c>
      <c r="K72" s="9">
        <v>0</v>
      </c>
    </row>
    <row r="73" spans="1:12" ht="28.8" x14ac:dyDescent="0.3">
      <c r="A73" s="11"/>
      <c r="B73" s="17"/>
      <c r="C73" s="22"/>
      <c r="D73" s="9" t="s">
        <v>14</v>
      </c>
      <c r="E73" s="8">
        <v>2.2400000000000002</v>
      </c>
      <c r="F73" s="9">
        <f t="shared" si="10"/>
        <v>0</v>
      </c>
      <c r="G73" s="9">
        <v>0</v>
      </c>
      <c r="H73" s="9">
        <f t="shared" si="11"/>
        <v>0</v>
      </c>
      <c r="I73" s="9">
        <f t="shared" si="12"/>
        <v>0</v>
      </c>
      <c r="J73" s="9">
        <f t="shared" si="13"/>
        <v>0</v>
      </c>
      <c r="K73" s="9">
        <v>0</v>
      </c>
    </row>
    <row r="74" spans="1:12" x14ac:dyDescent="0.3">
      <c r="A74" s="11"/>
      <c r="B74" s="17"/>
      <c r="C74" s="19" t="s">
        <v>18</v>
      </c>
      <c r="D74" s="20"/>
      <c r="E74" s="8">
        <v>6.94</v>
      </c>
      <c r="F74" s="9">
        <f t="shared" si="10"/>
        <v>5059.26</v>
      </c>
      <c r="G74" s="9">
        <v>729</v>
      </c>
      <c r="H74" s="9">
        <f t="shared" si="11"/>
        <v>2470.6400000000003</v>
      </c>
      <c r="I74" s="9">
        <f t="shared" si="12"/>
        <v>356</v>
      </c>
      <c r="J74" s="9">
        <f t="shared" si="13"/>
        <v>2588.6200000000003</v>
      </c>
      <c r="K74" s="9">
        <v>373</v>
      </c>
    </row>
    <row r="75" spans="1:12" ht="14.25" customHeight="1" x14ac:dyDescent="0.3">
      <c r="A75" s="12"/>
      <c r="B75" s="18"/>
      <c r="C75" s="19" t="s">
        <v>19</v>
      </c>
      <c r="D75" s="20"/>
      <c r="E75" s="8">
        <v>7.0000000000000007E-2</v>
      </c>
      <c r="F75" s="9">
        <f t="shared" si="10"/>
        <v>7.07</v>
      </c>
      <c r="G75" s="9">
        <v>101</v>
      </c>
      <c r="H75" s="9">
        <f t="shared" si="11"/>
        <v>7.07</v>
      </c>
      <c r="I75" s="9">
        <f t="shared" si="12"/>
        <v>101</v>
      </c>
      <c r="J75" s="9">
        <f t="shared" si="13"/>
        <v>0</v>
      </c>
      <c r="K75" s="9">
        <v>0</v>
      </c>
    </row>
    <row r="76" spans="1:12" ht="28.8" x14ac:dyDescent="0.3">
      <c r="A76" s="10">
        <v>16</v>
      </c>
      <c r="B76" s="16" t="s">
        <v>45</v>
      </c>
      <c r="C76" s="21" t="s">
        <v>12</v>
      </c>
      <c r="D76" s="9" t="s">
        <v>13</v>
      </c>
      <c r="E76" s="8">
        <v>13.67</v>
      </c>
      <c r="F76" s="9">
        <f t="shared" si="10"/>
        <v>20915.099999999999</v>
      </c>
      <c r="G76" s="9">
        <v>1530</v>
      </c>
      <c r="H76" s="9">
        <f t="shared" si="11"/>
        <v>10594.25</v>
      </c>
      <c r="I76" s="9">
        <f t="shared" si="12"/>
        <v>775</v>
      </c>
      <c r="J76" s="9">
        <f t="shared" si="13"/>
        <v>10320.85</v>
      </c>
      <c r="K76" s="9">
        <v>755</v>
      </c>
    </row>
    <row r="77" spans="1:12" ht="28.8" x14ac:dyDescent="0.3">
      <c r="A77" s="11"/>
      <c r="B77" s="17"/>
      <c r="C77" s="22"/>
      <c r="D77" s="9" t="s">
        <v>14</v>
      </c>
      <c r="E77" s="8">
        <v>2.2400000000000002</v>
      </c>
      <c r="F77" s="9">
        <f t="shared" si="10"/>
        <v>5143.0400000000009</v>
      </c>
      <c r="G77" s="9">
        <v>2296</v>
      </c>
      <c r="H77" s="9">
        <f t="shared" si="11"/>
        <v>2119.0400000000004</v>
      </c>
      <c r="I77" s="9">
        <f t="shared" si="12"/>
        <v>946</v>
      </c>
      <c r="J77" s="9">
        <f t="shared" si="13"/>
        <v>3024.0000000000005</v>
      </c>
      <c r="K77" s="9">
        <v>1350</v>
      </c>
    </row>
    <row r="78" spans="1:12" ht="24.75" customHeight="1" x14ac:dyDescent="0.3">
      <c r="A78" s="11"/>
      <c r="B78" s="17"/>
      <c r="C78" s="19" t="s">
        <v>18</v>
      </c>
      <c r="D78" s="20"/>
      <c r="E78" s="8">
        <v>6.94</v>
      </c>
      <c r="F78" s="9">
        <f t="shared" si="10"/>
        <v>7210.6600000000008</v>
      </c>
      <c r="G78" s="9">
        <v>1039</v>
      </c>
      <c r="H78" s="9">
        <f t="shared" si="11"/>
        <v>3740.6600000000003</v>
      </c>
      <c r="I78" s="9">
        <f t="shared" si="12"/>
        <v>539</v>
      </c>
      <c r="J78" s="9">
        <f t="shared" si="13"/>
        <v>3470</v>
      </c>
      <c r="K78" s="9">
        <v>500</v>
      </c>
    </row>
    <row r="79" spans="1:12" ht="21" customHeight="1" x14ac:dyDescent="0.3">
      <c r="A79" s="12"/>
      <c r="B79" s="18"/>
      <c r="C79" s="19" t="s">
        <v>19</v>
      </c>
      <c r="D79" s="20"/>
      <c r="E79" s="8">
        <v>7.0000000000000007E-2</v>
      </c>
      <c r="F79" s="9">
        <f t="shared" si="10"/>
        <v>534.59</v>
      </c>
      <c r="G79" s="9">
        <v>7637</v>
      </c>
      <c r="H79" s="9">
        <f t="shared" si="11"/>
        <v>534.59</v>
      </c>
      <c r="I79" s="9">
        <f t="shared" si="12"/>
        <v>7637</v>
      </c>
      <c r="J79" s="9">
        <f t="shared" si="13"/>
        <v>0</v>
      </c>
      <c r="K79" s="9">
        <v>0</v>
      </c>
    </row>
    <row r="80" spans="1:12" ht="28.8" x14ac:dyDescent="0.3">
      <c r="A80" s="10">
        <v>17</v>
      </c>
      <c r="B80" s="16" t="s">
        <v>46</v>
      </c>
      <c r="C80" s="21" t="s">
        <v>12</v>
      </c>
      <c r="D80" s="9" t="s">
        <v>13</v>
      </c>
      <c r="E80" s="8">
        <v>13.67</v>
      </c>
      <c r="F80" s="9">
        <f t="shared" si="10"/>
        <v>14968.65</v>
      </c>
      <c r="G80" s="9">
        <v>1095</v>
      </c>
      <c r="H80" s="9">
        <f t="shared" si="11"/>
        <v>8133.65</v>
      </c>
      <c r="I80" s="9">
        <f t="shared" si="12"/>
        <v>595</v>
      </c>
      <c r="J80" s="9">
        <f t="shared" si="13"/>
        <v>6835</v>
      </c>
      <c r="K80" s="9">
        <v>500</v>
      </c>
    </row>
    <row r="81" spans="1:11" ht="28.8" x14ac:dyDescent="0.3">
      <c r="A81" s="11"/>
      <c r="B81" s="17"/>
      <c r="C81" s="22"/>
      <c r="D81" s="9" t="s">
        <v>14</v>
      </c>
      <c r="E81" s="8">
        <v>2.2400000000000002</v>
      </c>
      <c r="F81" s="9">
        <f t="shared" si="10"/>
        <v>3680.32</v>
      </c>
      <c r="G81" s="9">
        <v>1643</v>
      </c>
      <c r="H81" s="9">
        <f t="shared" si="11"/>
        <v>1563.5200000000002</v>
      </c>
      <c r="I81" s="9">
        <f t="shared" si="12"/>
        <v>698</v>
      </c>
      <c r="J81" s="9">
        <f t="shared" si="13"/>
        <v>2116.8000000000002</v>
      </c>
      <c r="K81" s="9">
        <v>945</v>
      </c>
    </row>
    <row r="82" spans="1:11" ht="26.25" customHeight="1" x14ac:dyDescent="0.3">
      <c r="A82" s="11"/>
      <c r="B82" s="17"/>
      <c r="C82" s="19" t="s">
        <v>18</v>
      </c>
      <c r="D82" s="20"/>
      <c r="E82" s="8">
        <v>6.94</v>
      </c>
      <c r="F82" s="9">
        <f t="shared" si="10"/>
        <v>1950.14</v>
      </c>
      <c r="G82" s="9">
        <v>281</v>
      </c>
      <c r="H82" s="9">
        <f t="shared" si="11"/>
        <v>1741.94</v>
      </c>
      <c r="I82" s="9">
        <f t="shared" si="12"/>
        <v>251</v>
      </c>
      <c r="J82" s="9">
        <f t="shared" si="13"/>
        <v>208.20000000000002</v>
      </c>
      <c r="K82" s="9">
        <v>30</v>
      </c>
    </row>
    <row r="83" spans="1:11" ht="18.75" customHeight="1" x14ac:dyDescent="0.3">
      <c r="A83" s="12"/>
      <c r="B83" s="18"/>
      <c r="C83" s="19" t="s">
        <v>19</v>
      </c>
      <c r="D83" s="20"/>
      <c r="E83" s="8">
        <v>7.0000000000000007E-2</v>
      </c>
      <c r="F83" s="9">
        <f t="shared" si="10"/>
        <v>1003.8000000000001</v>
      </c>
      <c r="G83" s="9">
        <v>14340</v>
      </c>
      <c r="H83" s="9">
        <f t="shared" si="11"/>
        <v>1003.8000000000001</v>
      </c>
      <c r="I83" s="9">
        <f t="shared" si="12"/>
        <v>14340</v>
      </c>
      <c r="J83" s="9">
        <f t="shared" si="13"/>
        <v>0</v>
      </c>
      <c r="K83" s="9">
        <v>0</v>
      </c>
    </row>
    <row r="84" spans="1:11" ht="28.8" x14ac:dyDescent="0.3">
      <c r="A84" s="10">
        <v>18</v>
      </c>
      <c r="B84" s="16" t="s">
        <v>47</v>
      </c>
      <c r="C84" s="21" t="s">
        <v>12</v>
      </c>
      <c r="D84" s="9" t="s">
        <v>13</v>
      </c>
      <c r="E84" s="8">
        <v>13.67</v>
      </c>
      <c r="F84" s="9">
        <f t="shared" si="10"/>
        <v>11742.53</v>
      </c>
      <c r="G84" s="9">
        <v>859</v>
      </c>
      <c r="H84" s="9">
        <f t="shared" si="11"/>
        <v>7368.13</v>
      </c>
      <c r="I84" s="9">
        <f t="shared" si="12"/>
        <v>539</v>
      </c>
      <c r="J84" s="9">
        <f t="shared" si="13"/>
        <v>4374.3999999999996</v>
      </c>
      <c r="K84" s="9">
        <v>320</v>
      </c>
    </row>
    <row r="85" spans="1:11" ht="28.8" x14ac:dyDescent="0.3">
      <c r="A85" s="11"/>
      <c r="B85" s="17"/>
      <c r="C85" s="22"/>
      <c r="D85" s="9" t="s">
        <v>14</v>
      </c>
      <c r="E85" s="8">
        <v>2.2400000000000002</v>
      </c>
      <c r="F85" s="9">
        <f t="shared" si="10"/>
        <v>2887.36</v>
      </c>
      <c r="G85" s="9">
        <v>1289</v>
      </c>
      <c r="H85" s="9">
        <f t="shared" si="11"/>
        <v>2327.36</v>
      </c>
      <c r="I85" s="9">
        <f t="shared" si="12"/>
        <v>1039</v>
      </c>
      <c r="J85" s="9">
        <f t="shared" si="13"/>
        <v>560</v>
      </c>
      <c r="K85" s="9">
        <v>250</v>
      </c>
    </row>
    <row r="86" spans="1:11" ht="28.5" customHeight="1" x14ac:dyDescent="0.3">
      <c r="A86" s="11"/>
      <c r="B86" s="17"/>
      <c r="C86" s="19" t="s">
        <v>18</v>
      </c>
      <c r="D86" s="20"/>
      <c r="E86" s="8">
        <v>6.94</v>
      </c>
      <c r="F86" s="9">
        <f t="shared" si="10"/>
        <v>0</v>
      </c>
      <c r="G86" s="9">
        <v>0</v>
      </c>
      <c r="H86" s="9">
        <f t="shared" si="11"/>
        <v>0</v>
      </c>
      <c r="I86" s="9">
        <f t="shared" si="12"/>
        <v>0</v>
      </c>
      <c r="J86" s="9">
        <f t="shared" si="13"/>
        <v>0</v>
      </c>
      <c r="K86" s="9">
        <v>0</v>
      </c>
    </row>
    <row r="87" spans="1:11" x14ac:dyDescent="0.3">
      <c r="A87" s="12"/>
      <c r="B87" s="18"/>
      <c r="C87" s="19" t="s">
        <v>19</v>
      </c>
      <c r="D87" s="20"/>
      <c r="E87" s="8">
        <v>7.0000000000000007E-2</v>
      </c>
      <c r="F87" s="9">
        <f t="shared" si="10"/>
        <v>182.98000000000002</v>
      </c>
      <c r="G87" s="9">
        <v>2614</v>
      </c>
      <c r="H87" s="9">
        <f t="shared" si="11"/>
        <v>182.98000000000002</v>
      </c>
      <c r="I87" s="9">
        <f t="shared" si="12"/>
        <v>2614</v>
      </c>
      <c r="J87" s="9">
        <f t="shared" si="13"/>
        <v>0</v>
      </c>
      <c r="K87" s="9">
        <v>0</v>
      </c>
    </row>
    <row r="88" spans="1:11" ht="28.8" x14ac:dyDescent="0.3">
      <c r="A88" s="10">
        <v>19</v>
      </c>
      <c r="B88" s="16" t="s">
        <v>48</v>
      </c>
      <c r="C88" s="21" t="s">
        <v>12</v>
      </c>
      <c r="D88" s="9" t="s">
        <v>13</v>
      </c>
      <c r="E88" s="8">
        <v>13.67</v>
      </c>
      <c r="F88" s="9">
        <f t="shared" ref="F88:F107" si="14">G88*E88</f>
        <v>6862.34</v>
      </c>
      <c r="G88" s="9">
        <v>502</v>
      </c>
      <c r="H88" s="9">
        <f t="shared" ref="H88:H107" si="15">I88*E88</f>
        <v>4128.34</v>
      </c>
      <c r="I88" s="9">
        <f t="shared" ref="I88:I107" si="16">G88-K88</f>
        <v>302</v>
      </c>
      <c r="J88" s="9">
        <f t="shared" ref="J88:J107" si="17">K88*E88</f>
        <v>2734</v>
      </c>
      <c r="K88" s="9">
        <v>200</v>
      </c>
    </row>
    <row r="89" spans="1:11" ht="28.8" x14ac:dyDescent="0.3">
      <c r="A89" s="11"/>
      <c r="B89" s="17"/>
      <c r="C89" s="22"/>
      <c r="D89" s="9" t="s">
        <v>14</v>
      </c>
      <c r="E89" s="8">
        <v>2.2400000000000002</v>
      </c>
      <c r="F89" s="9">
        <f t="shared" si="14"/>
        <v>1688.9600000000003</v>
      </c>
      <c r="G89" s="9">
        <v>754</v>
      </c>
      <c r="H89" s="9">
        <f t="shared" si="15"/>
        <v>1352.96</v>
      </c>
      <c r="I89" s="9">
        <f t="shared" si="16"/>
        <v>604</v>
      </c>
      <c r="J89" s="9">
        <f t="shared" si="17"/>
        <v>336.00000000000006</v>
      </c>
      <c r="K89" s="9">
        <v>150</v>
      </c>
    </row>
    <row r="90" spans="1:11" ht="27" customHeight="1" x14ac:dyDescent="0.3">
      <c r="A90" s="11"/>
      <c r="B90" s="17"/>
      <c r="C90" s="19" t="s">
        <v>18</v>
      </c>
      <c r="D90" s="20"/>
      <c r="E90" s="8">
        <v>6.94</v>
      </c>
      <c r="F90" s="9">
        <f t="shared" si="14"/>
        <v>1610.0800000000002</v>
      </c>
      <c r="G90" s="9">
        <v>232</v>
      </c>
      <c r="H90" s="9">
        <f t="shared" si="15"/>
        <v>1610.0800000000002</v>
      </c>
      <c r="I90" s="9">
        <f t="shared" si="16"/>
        <v>232</v>
      </c>
      <c r="J90" s="9">
        <f t="shared" si="17"/>
        <v>0</v>
      </c>
      <c r="K90" s="9">
        <v>0</v>
      </c>
    </row>
    <row r="91" spans="1:11" x14ac:dyDescent="0.3">
      <c r="A91" s="12"/>
      <c r="B91" s="18"/>
      <c r="C91" s="19" t="s">
        <v>19</v>
      </c>
      <c r="D91" s="20"/>
      <c r="E91" s="8">
        <v>7.0000000000000007E-2</v>
      </c>
      <c r="F91" s="9">
        <f t="shared" si="14"/>
        <v>41.230000000000004</v>
      </c>
      <c r="G91" s="9">
        <v>589</v>
      </c>
      <c r="H91" s="9">
        <f t="shared" si="15"/>
        <v>41.230000000000004</v>
      </c>
      <c r="I91" s="9">
        <f t="shared" si="16"/>
        <v>589</v>
      </c>
      <c r="J91" s="9">
        <f t="shared" si="17"/>
        <v>0</v>
      </c>
      <c r="K91" s="9">
        <v>0</v>
      </c>
    </row>
    <row r="92" spans="1:11" ht="28.8" x14ac:dyDescent="0.3">
      <c r="A92" s="10">
        <v>20</v>
      </c>
      <c r="B92" s="16" t="s">
        <v>49</v>
      </c>
      <c r="C92" s="21" t="s">
        <v>12</v>
      </c>
      <c r="D92" s="9" t="s">
        <v>13</v>
      </c>
      <c r="E92" s="8">
        <v>13.67</v>
      </c>
      <c r="F92" s="9">
        <f t="shared" si="14"/>
        <v>7778.23</v>
      </c>
      <c r="G92" s="9">
        <v>569</v>
      </c>
      <c r="H92" s="9">
        <f t="shared" si="15"/>
        <v>4770.83</v>
      </c>
      <c r="I92" s="9">
        <f t="shared" si="16"/>
        <v>349</v>
      </c>
      <c r="J92" s="9">
        <f t="shared" si="17"/>
        <v>3007.4</v>
      </c>
      <c r="K92" s="9">
        <v>220</v>
      </c>
    </row>
    <row r="93" spans="1:11" ht="28.8" x14ac:dyDescent="0.3">
      <c r="A93" s="11"/>
      <c r="B93" s="17"/>
      <c r="C93" s="22"/>
      <c r="D93" s="9" t="s">
        <v>14</v>
      </c>
      <c r="E93" s="8">
        <v>2.2400000000000002</v>
      </c>
      <c r="F93" s="9">
        <f t="shared" si="14"/>
        <v>1910.7200000000003</v>
      </c>
      <c r="G93" s="9">
        <v>853</v>
      </c>
      <c r="H93" s="9">
        <f t="shared" si="15"/>
        <v>1529.92</v>
      </c>
      <c r="I93" s="9">
        <f t="shared" si="16"/>
        <v>683</v>
      </c>
      <c r="J93" s="9">
        <f t="shared" si="17"/>
        <v>380.8</v>
      </c>
      <c r="K93" s="9">
        <v>170</v>
      </c>
    </row>
    <row r="94" spans="1:11" ht="26.25" customHeight="1" x14ac:dyDescent="0.3">
      <c r="A94" s="11"/>
      <c r="B94" s="17"/>
      <c r="C94" s="19" t="s">
        <v>18</v>
      </c>
      <c r="D94" s="20"/>
      <c r="E94" s="8">
        <v>6.94</v>
      </c>
      <c r="F94" s="9">
        <f t="shared" si="14"/>
        <v>0</v>
      </c>
      <c r="G94" s="9">
        <v>0</v>
      </c>
      <c r="H94" s="9">
        <f t="shared" si="15"/>
        <v>0</v>
      </c>
      <c r="I94" s="9">
        <f t="shared" si="16"/>
        <v>0</v>
      </c>
      <c r="J94" s="9">
        <f t="shared" si="17"/>
        <v>0</v>
      </c>
      <c r="K94" s="9">
        <v>0</v>
      </c>
    </row>
    <row r="95" spans="1:11" x14ac:dyDescent="0.3">
      <c r="A95" s="12"/>
      <c r="B95" s="18"/>
      <c r="C95" s="19" t="s">
        <v>19</v>
      </c>
      <c r="D95" s="20"/>
      <c r="E95" s="8">
        <v>7.0000000000000007E-2</v>
      </c>
      <c r="F95" s="9">
        <f t="shared" si="14"/>
        <v>105.42000000000002</v>
      </c>
      <c r="G95" s="9">
        <v>1506</v>
      </c>
      <c r="H95" s="9">
        <f t="shared" si="15"/>
        <v>105.42000000000002</v>
      </c>
      <c r="I95" s="9">
        <f t="shared" si="16"/>
        <v>1506</v>
      </c>
      <c r="J95" s="9">
        <f t="shared" si="17"/>
        <v>0</v>
      </c>
      <c r="K95" s="9">
        <v>0</v>
      </c>
    </row>
    <row r="96" spans="1:11" ht="28.8" x14ac:dyDescent="0.3">
      <c r="A96" s="10">
        <v>21</v>
      </c>
      <c r="B96" s="16" t="s">
        <v>50</v>
      </c>
      <c r="C96" s="21" t="s">
        <v>12</v>
      </c>
      <c r="D96" s="9" t="s">
        <v>13</v>
      </c>
      <c r="E96" s="8">
        <v>13.67</v>
      </c>
      <c r="F96" s="9">
        <f t="shared" si="14"/>
        <v>5385.98</v>
      </c>
      <c r="G96" s="9">
        <v>394</v>
      </c>
      <c r="H96" s="9">
        <f t="shared" si="15"/>
        <v>3198.78</v>
      </c>
      <c r="I96" s="9">
        <f t="shared" si="16"/>
        <v>234</v>
      </c>
      <c r="J96" s="9">
        <f t="shared" si="17"/>
        <v>2187.1999999999998</v>
      </c>
      <c r="K96" s="9">
        <v>160</v>
      </c>
    </row>
    <row r="97" spans="1:11" ht="28.8" x14ac:dyDescent="0.3">
      <c r="A97" s="11"/>
      <c r="B97" s="17"/>
      <c r="C97" s="22"/>
      <c r="D97" s="9" t="s">
        <v>14</v>
      </c>
      <c r="E97" s="8">
        <v>2.2400000000000002</v>
      </c>
      <c r="F97" s="9">
        <f t="shared" si="14"/>
        <v>1323.8400000000001</v>
      </c>
      <c r="G97" s="9">
        <v>591</v>
      </c>
      <c r="H97" s="9">
        <f t="shared" si="15"/>
        <v>1055.0400000000002</v>
      </c>
      <c r="I97" s="9">
        <f t="shared" si="16"/>
        <v>471</v>
      </c>
      <c r="J97" s="9">
        <f t="shared" si="17"/>
        <v>268.8</v>
      </c>
      <c r="K97" s="9">
        <v>120</v>
      </c>
    </row>
    <row r="98" spans="1:11" ht="26.25" customHeight="1" x14ac:dyDescent="0.3">
      <c r="A98" s="11"/>
      <c r="B98" s="17"/>
      <c r="C98" s="19" t="s">
        <v>18</v>
      </c>
      <c r="D98" s="20"/>
      <c r="E98" s="8">
        <v>6.94</v>
      </c>
      <c r="F98" s="9">
        <f t="shared" si="14"/>
        <v>4330.5600000000004</v>
      </c>
      <c r="G98" s="9">
        <v>624</v>
      </c>
      <c r="H98" s="9">
        <f t="shared" si="15"/>
        <v>2664.96</v>
      </c>
      <c r="I98" s="9">
        <f t="shared" si="16"/>
        <v>384</v>
      </c>
      <c r="J98" s="9">
        <f t="shared" si="17"/>
        <v>1665.6000000000001</v>
      </c>
      <c r="K98" s="9">
        <v>240</v>
      </c>
    </row>
    <row r="99" spans="1:11" x14ac:dyDescent="0.3">
      <c r="A99" s="12"/>
      <c r="B99" s="18"/>
      <c r="C99" s="19" t="s">
        <v>19</v>
      </c>
      <c r="D99" s="20"/>
      <c r="E99" s="8">
        <v>7.0000000000000007E-2</v>
      </c>
      <c r="F99" s="9">
        <f t="shared" si="14"/>
        <v>81.690000000000012</v>
      </c>
      <c r="G99" s="9">
        <v>1167</v>
      </c>
      <c r="H99" s="9">
        <f t="shared" si="15"/>
        <v>81.690000000000012</v>
      </c>
      <c r="I99" s="9">
        <f t="shared" si="16"/>
        <v>1167</v>
      </c>
      <c r="J99" s="9">
        <f t="shared" si="17"/>
        <v>0</v>
      </c>
      <c r="K99" s="9">
        <v>0</v>
      </c>
    </row>
    <row r="100" spans="1:11" ht="28.8" x14ac:dyDescent="0.3">
      <c r="A100" s="10">
        <v>22</v>
      </c>
      <c r="B100" s="16" t="s">
        <v>51</v>
      </c>
      <c r="C100" s="21" t="s">
        <v>12</v>
      </c>
      <c r="D100" s="9" t="s">
        <v>13</v>
      </c>
      <c r="E100" s="8">
        <v>13.67</v>
      </c>
      <c r="F100" s="9">
        <f t="shared" si="14"/>
        <v>0</v>
      </c>
      <c r="G100" s="9">
        <v>0</v>
      </c>
      <c r="H100" s="9">
        <f t="shared" si="15"/>
        <v>0</v>
      </c>
      <c r="I100" s="9">
        <f t="shared" si="16"/>
        <v>0</v>
      </c>
      <c r="J100" s="9">
        <f t="shared" si="17"/>
        <v>0</v>
      </c>
      <c r="K100" s="9">
        <v>0</v>
      </c>
    </row>
    <row r="101" spans="1:11" ht="28.8" x14ac:dyDescent="0.3">
      <c r="A101" s="11"/>
      <c r="B101" s="17"/>
      <c r="C101" s="22"/>
      <c r="D101" s="9" t="s">
        <v>14</v>
      </c>
      <c r="E101" s="8">
        <v>2.2400000000000002</v>
      </c>
      <c r="F101" s="9">
        <f t="shared" si="14"/>
        <v>0</v>
      </c>
      <c r="G101" s="9">
        <v>0</v>
      </c>
      <c r="H101" s="9">
        <f t="shared" si="15"/>
        <v>0</v>
      </c>
      <c r="I101" s="9">
        <f t="shared" si="16"/>
        <v>0</v>
      </c>
      <c r="J101" s="9">
        <f t="shared" si="17"/>
        <v>0</v>
      </c>
      <c r="K101" s="9">
        <v>0</v>
      </c>
    </row>
    <row r="102" spans="1:11" ht="26.25" customHeight="1" x14ac:dyDescent="0.3">
      <c r="A102" s="11"/>
      <c r="B102" s="17"/>
      <c r="C102" s="19" t="s">
        <v>18</v>
      </c>
      <c r="D102" s="20"/>
      <c r="E102" s="8">
        <v>6.94</v>
      </c>
      <c r="F102" s="9">
        <f t="shared" si="14"/>
        <v>749.5200000000001</v>
      </c>
      <c r="G102" s="9">
        <v>108</v>
      </c>
      <c r="H102" s="9">
        <f t="shared" si="15"/>
        <v>333.12</v>
      </c>
      <c r="I102" s="9">
        <f t="shared" si="16"/>
        <v>48</v>
      </c>
      <c r="J102" s="9">
        <f t="shared" si="17"/>
        <v>416.40000000000003</v>
      </c>
      <c r="K102" s="9">
        <v>60</v>
      </c>
    </row>
    <row r="103" spans="1:11" ht="19.5" customHeight="1" x14ac:dyDescent="0.3">
      <c r="A103" s="12"/>
      <c r="B103" s="18"/>
      <c r="C103" s="19" t="s">
        <v>19</v>
      </c>
      <c r="D103" s="20"/>
      <c r="E103" s="8">
        <v>7.0000000000000007E-2</v>
      </c>
      <c r="F103" s="9">
        <f t="shared" si="14"/>
        <v>9.24</v>
      </c>
      <c r="G103" s="9">
        <v>132</v>
      </c>
      <c r="H103" s="9">
        <f t="shared" si="15"/>
        <v>9.24</v>
      </c>
      <c r="I103" s="9">
        <f t="shared" si="16"/>
        <v>132</v>
      </c>
      <c r="J103" s="9">
        <f t="shared" si="17"/>
        <v>0</v>
      </c>
      <c r="K103" s="9">
        <v>0</v>
      </c>
    </row>
    <row r="104" spans="1:11" ht="28.8" x14ac:dyDescent="0.3">
      <c r="A104" s="10">
        <v>23</v>
      </c>
      <c r="B104" s="16" t="s">
        <v>52</v>
      </c>
      <c r="C104" s="21" t="s">
        <v>12</v>
      </c>
      <c r="D104" s="9" t="s">
        <v>13</v>
      </c>
      <c r="E104" s="8">
        <v>13.67</v>
      </c>
      <c r="F104" s="9">
        <f t="shared" si="14"/>
        <v>1243.97</v>
      </c>
      <c r="G104" s="9">
        <v>91</v>
      </c>
      <c r="H104" s="9">
        <f t="shared" si="15"/>
        <v>1243.97</v>
      </c>
      <c r="I104" s="9">
        <f t="shared" si="16"/>
        <v>91</v>
      </c>
      <c r="J104" s="9">
        <f t="shared" si="17"/>
        <v>0</v>
      </c>
      <c r="K104" s="9">
        <v>0</v>
      </c>
    </row>
    <row r="105" spans="1:11" ht="28.8" x14ac:dyDescent="0.3">
      <c r="A105" s="11"/>
      <c r="B105" s="17"/>
      <c r="C105" s="22"/>
      <c r="D105" s="9" t="s">
        <v>14</v>
      </c>
      <c r="E105" s="8">
        <v>2.2400000000000002</v>
      </c>
      <c r="F105" s="9">
        <f t="shared" si="14"/>
        <v>306.88000000000005</v>
      </c>
      <c r="G105" s="9">
        <v>137</v>
      </c>
      <c r="H105" s="9">
        <f t="shared" si="15"/>
        <v>306.88000000000005</v>
      </c>
      <c r="I105" s="9">
        <f t="shared" si="16"/>
        <v>137</v>
      </c>
      <c r="J105" s="9">
        <f t="shared" si="17"/>
        <v>0</v>
      </c>
      <c r="K105" s="9">
        <v>0</v>
      </c>
    </row>
    <row r="106" spans="1:11" ht="25.5" customHeight="1" x14ac:dyDescent="0.3">
      <c r="A106" s="11"/>
      <c r="B106" s="17"/>
      <c r="C106" s="19" t="s">
        <v>18</v>
      </c>
      <c r="D106" s="20"/>
      <c r="E106" s="8">
        <v>6.94</v>
      </c>
      <c r="F106" s="9">
        <f t="shared" si="14"/>
        <v>17169.560000000001</v>
      </c>
      <c r="G106" s="9">
        <v>2474</v>
      </c>
      <c r="H106" s="9">
        <f t="shared" si="15"/>
        <v>10229.560000000001</v>
      </c>
      <c r="I106" s="9">
        <f t="shared" si="16"/>
        <v>1474</v>
      </c>
      <c r="J106" s="9">
        <f t="shared" si="17"/>
        <v>6940</v>
      </c>
      <c r="K106" s="9">
        <v>1000</v>
      </c>
    </row>
    <row r="107" spans="1:11" ht="20.25" customHeight="1" x14ac:dyDescent="0.3">
      <c r="A107" s="12"/>
      <c r="B107" s="18"/>
      <c r="C107" s="19" t="s">
        <v>19</v>
      </c>
      <c r="D107" s="20"/>
      <c r="E107" s="8">
        <v>7.0000000000000007E-2</v>
      </c>
      <c r="F107" s="9">
        <f t="shared" si="14"/>
        <v>124.74000000000001</v>
      </c>
      <c r="G107" s="9">
        <v>1782</v>
      </c>
      <c r="H107" s="9">
        <f t="shared" si="15"/>
        <v>124.74000000000001</v>
      </c>
      <c r="I107" s="9">
        <f t="shared" si="16"/>
        <v>1782</v>
      </c>
      <c r="J107" s="9">
        <f t="shared" si="17"/>
        <v>0</v>
      </c>
      <c r="K107" s="9">
        <v>0</v>
      </c>
    </row>
    <row r="108" spans="1:11" x14ac:dyDescent="0.3">
      <c r="A108" s="23" t="s">
        <v>15</v>
      </c>
      <c r="B108" s="24"/>
      <c r="C108" s="24"/>
      <c r="D108" s="24"/>
      <c r="E108" s="25"/>
      <c r="F108" s="5">
        <f>SUM(F15:F107)</f>
        <v>519803.50999999995</v>
      </c>
      <c r="G108" s="5"/>
      <c r="H108" s="5">
        <f>SUM(H15:H107)</f>
        <v>322919.20000000013</v>
      </c>
      <c r="I108" s="5"/>
      <c r="J108" s="5">
        <f>SUM(J15:J107)</f>
        <v>196884.31</v>
      </c>
      <c r="K108" s="5"/>
    </row>
    <row r="109" spans="1:11" x14ac:dyDescent="0.3">
      <c r="A109" s="23" t="s">
        <v>16</v>
      </c>
      <c r="B109" s="24"/>
      <c r="C109" s="24"/>
      <c r="D109" s="24"/>
      <c r="E109" s="25"/>
      <c r="F109" s="5">
        <f>F108/100*118</f>
        <v>613368.14179999987</v>
      </c>
      <c r="G109" s="5"/>
      <c r="H109" s="5">
        <f>H108/100*118</f>
        <v>381044.65600000013</v>
      </c>
      <c r="I109" s="5"/>
      <c r="J109" s="5">
        <f>J108/100*118</f>
        <v>232323.48579999999</v>
      </c>
      <c r="K109" s="5"/>
    </row>
    <row r="110" spans="1:11" x14ac:dyDescent="0.3">
      <c r="A110" s="23" t="s">
        <v>35</v>
      </c>
      <c r="B110" s="24"/>
      <c r="C110" s="24"/>
      <c r="D110" s="24"/>
      <c r="E110" s="25"/>
      <c r="F110" s="5">
        <f>F109*0.4099999888267</f>
        <v>251480.93128465369</v>
      </c>
      <c r="G110" s="5"/>
      <c r="H110" s="5">
        <f>H109*0.4099999888267</f>
        <v>156228.3047024738</v>
      </c>
      <c r="I110" s="5"/>
      <c r="J110" s="5">
        <f>J109*0.4099999888267</f>
        <v>95252.626582180004</v>
      </c>
      <c r="K110" s="5"/>
    </row>
    <row r="111" spans="1:1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3">
      <c r="A112" s="1" t="s">
        <v>17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3">
      <c r="A114" s="1" t="s">
        <v>38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</row>
  </sheetData>
  <mergeCells count="128">
    <mergeCell ref="A104:A107"/>
    <mergeCell ref="B104:B107"/>
    <mergeCell ref="C104:C105"/>
    <mergeCell ref="C106:D106"/>
    <mergeCell ref="C107:D107"/>
    <mergeCell ref="A100:A103"/>
    <mergeCell ref="B100:B103"/>
    <mergeCell ref="C100:C101"/>
    <mergeCell ref="C102:D102"/>
    <mergeCell ref="C103:D103"/>
    <mergeCell ref="A96:A99"/>
    <mergeCell ref="B96:B99"/>
    <mergeCell ref="C96:C97"/>
    <mergeCell ref="C98:D98"/>
    <mergeCell ref="C99:D99"/>
    <mergeCell ref="A92:A95"/>
    <mergeCell ref="B92:B95"/>
    <mergeCell ref="C92:C93"/>
    <mergeCell ref="C94:D94"/>
    <mergeCell ref="C95:D95"/>
    <mergeCell ref="A88:A91"/>
    <mergeCell ref="B88:B91"/>
    <mergeCell ref="C88:C89"/>
    <mergeCell ref="C90:D90"/>
    <mergeCell ref="C91:D91"/>
    <mergeCell ref="A84:A87"/>
    <mergeCell ref="B84:B87"/>
    <mergeCell ref="C84:C85"/>
    <mergeCell ref="C86:D86"/>
    <mergeCell ref="C87:D87"/>
    <mergeCell ref="A80:A83"/>
    <mergeCell ref="B80:B83"/>
    <mergeCell ref="C80:C81"/>
    <mergeCell ref="C82:D82"/>
    <mergeCell ref="C83:D83"/>
    <mergeCell ref="A76:A79"/>
    <mergeCell ref="B76:B79"/>
    <mergeCell ref="C76:C77"/>
    <mergeCell ref="C78:D78"/>
    <mergeCell ref="C79:D79"/>
    <mergeCell ref="A72:A75"/>
    <mergeCell ref="B72:B75"/>
    <mergeCell ref="C72:C73"/>
    <mergeCell ref="C74:D74"/>
    <mergeCell ref="C75:D75"/>
    <mergeCell ref="A68:A71"/>
    <mergeCell ref="B68:B71"/>
    <mergeCell ref="C68:C69"/>
    <mergeCell ref="C70:D70"/>
    <mergeCell ref="C71:D71"/>
    <mergeCell ref="A64:A67"/>
    <mergeCell ref="B64:B67"/>
    <mergeCell ref="C64:C65"/>
    <mergeCell ref="C66:D66"/>
    <mergeCell ref="C67:D67"/>
    <mergeCell ref="C26:D26"/>
    <mergeCell ref="C27:D27"/>
    <mergeCell ref="C30:D30"/>
    <mergeCell ref="C31:D31"/>
    <mergeCell ref="C28:C29"/>
    <mergeCell ref="A24:A27"/>
    <mergeCell ref="B24:B27"/>
    <mergeCell ref="B28:B31"/>
    <mergeCell ref="C58:D58"/>
    <mergeCell ref="A48:A51"/>
    <mergeCell ref="B48:B51"/>
    <mergeCell ref="A52:A55"/>
    <mergeCell ref="B52:B55"/>
    <mergeCell ref="A56:A59"/>
    <mergeCell ref="B56:B59"/>
    <mergeCell ref="A36:A39"/>
    <mergeCell ref="B36:B39"/>
    <mergeCell ref="A40:A43"/>
    <mergeCell ref="B40:B43"/>
    <mergeCell ref="C18:D18"/>
    <mergeCell ref="B15:B18"/>
    <mergeCell ref="A15:A18"/>
    <mergeCell ref="C19:C20"/>
    <mergeCell ref="A19:A23"/>
    <mergeCell ref="C23:D23"/>
    <mergeCell ref="B19:B23"/>
    <mergeCell ref="A28:A31"/>
    <mergeCell ref="C15:C16"/>
    <mergeCell ref="C22:D22"/>
    <mergeCell ref="C21:D21"/>
    <mergeCell ref="C17:D17"/>
    <mergeCell ref="C24:C25"/>
    <mergeCell ref="A1:K1"/>
    <mergeCell ref="A3:K3"/>
    <mergeCell ref="F13:G13"/>
    <mergeCell ref="H13:I13"/>
    <mergeCell ref="J13:K13"/>
    <mergeCell ref="C13:D14"/>
    <mergeCell ref="E13:E14"/>
    <mergeCell ref="B13:B14"/>
    <mergeCell ref="A13:A14"/>
    <mergeCell ref="A110:E110"/>
    <mergeCell ref="A108:E108"/>
    <mergeCell ref="A109:E109"/>
    <mergeCell ref="C32:C33"/>
    <mergeCell ref="C34:D34"/>
    <mergeCell ref="C35:D35"/>
    <mergeCell ref="B32:B35"/>
    <mergeCell ref="A32:A35"/>
    <mergeCell ref="C36:C37"/>
    <mergeCell ref="C38:D38"/>
    <mergeCell ref="C39:D39"/>
    <mergeCell ref="C40:C41"/>
    <mergeCell ref="C42:D42"/>
    <mergeCell ref="C43:D43"/>
    <mergeCell ref="C44:C45"/>
    <mergeCell ref="C46:D46"/>
    <mergeCell ref="C47:D47"/>
    <mergeCell ref="C48:C49"/>
    <mergeCell ref="C50:D50"/>
    <mergeCell ref="C51:D51"/>
    <mergeCell ref="C52:C53"/>
    <mergeCell ref="C54:D54"/>
    <mergeCell ref="C55:D55"/>
    <mergeCell ref="C56:C57"/>
    <mergeCell ref="A44:A47"/>
    <mergeCell ref="B44:B47"/>
    <mergeCell ref="A60:A63"/>
    <mergeCell ref="B60:B63"/>
    <mergeCell ref="C59:D59"/>
    <mergeCell ref="C63:D63"/>
    <mergeCell ref="C60:C61"/>
    <mergeCell ref="C62:D6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2016-12-02T09:34:59Z</dcterms:modified>
</cp:coreProperties>
</file>